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nna.okinczyc\Documents\KAMIENICE\08 PRZETARGI\08 ZASŁONY i ROLETY i FOLIE\wycena\"/>
    </mc:Choice>
  </mc:AlternateContent>
  <bookViews>
    <workbookView xWindow="0" yWindow="0" windowWidth="16380" windowHeight="8196"/>
  </bookViews>
  <sheets>
    <sheet name="zestawienie okien" sheetId="1" r:id="rId1"/>
  </sheets>
  <definedNames>
    <definedName name="_xlnm._FilterDatabase" localSheetId="0" hidden="1">'zestawienie okien'!$A$10:$AY$58</definedName>
    <definedName name="Excel_BuiltIn__FilterDatabase_1">'zestawienie okien'!$B$11:$C$24</definedName>
    <definedName name="_xlnm.Print_Area" localSheetId="0">'zestawienie okien'!$A$1:$S$61</definedName>
  </definedNames>
  <calcPr calcId="152511"/>
</workbook>
</file>

<file path=xl/calcChain.xml><?xml version="1.0" encoding="utf-8"?>
<calcChain xmlns="http://schemas.openxmlformats.org/spreadsheetml/2006/main">
  <c r="J11" i="1" l="1"/>
  <c r="K11" i="1"/>
  <c r="L11" i="1"/>
  <c r="J12" i="1"/>
  <c r="K12" i="1"/>
  <c r="L12" i="1"/>
  <c r="J13" i="1"/>
  <c r="K13" i="1"/>
  <c r="L13" i="1"/>
  <c r="J14" i="1"/>
  <c r="K14" i="1"/>
  <c r="L14" i="1"/>
  <c r="J15" i="1"/>
  <c r="K15" i="1"/>
  <c r="L15" i="1"/>
  <c r="J16" i="1"/>
  <c r="K16" i="1"/>
  <c r="L16" i="1"/>
  <c r="O17" i="1"/>
  <c r="P17" i="1"/>
  <c r="Q17" i="1"/>
  <c r="O18" i="1"/>
  <c r="P18" i="1"/>
  <c r="Q18" i="1"/>
  <c r="O19" i="1"/>
  <c r="P19" i="1"/>
  <c r="Q19" i="1"/>
  <c r="O20" i="1"/>
  <c r="P20" i="1"/>
  <c r="Q20" i="1"/>
  <c r="O21" i="1"/>
  <c r="P21" i="1"/>
  <c r="Q21" i="1"/>
  <c r="O22" i="1"/>
  <c r="P22" i="1"/>
  <c r="Q22" i="1"/>
  <c r="O23" i="1"/>
  <c r="P23" i="1"/>
  <c r="Q23" i="1"/>
  <c r="O24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J31" i="1"/>
  <c r="K31" i="1"/>
  <c r="L31" i="1"/>
  <c r="J32" i="1"/>
  <c r="K32" i="1"/>
  <c r="L32" i="1"/>
  <c r="J33" i="1"/>
  <c r="K33" i="1"/>
  <c r="L33" i="1"/>
  <c r="J34" i="1"/>
  <c r="K34" i="1"/>
  <c r="L34" i="1"/>
  <c r="J35" i="1"/>
  <c r="K35" i="1"/>
  <c r="L35" i="1"/>
  <c r="J36" i="1"/>
  <c r="K36" i="1"/>
  <c r="L36" i="1"/>
  <c r="M36" i="1" s="1"/>
  <c r="J37" i="1"/>
  <c r="K37" i="1"/>
  <c r="L37" i="1"/>
  <c r="J38" i="1"/>
  <c r="M38" i="1" s="1"/>
  <c r="K38" i="1"/>
  <c r="L38" i="1"/>
  <c r="J39" i="1"/>
  <c r="K39" i="1"/>
  <c r="L39" i="1"/>
  <c r="J40" i="1"/>
  <c r="K40" i="1"/>
  <c r="L40" i="1"/>
  <c r="J41" i="1"/>
  <c r="K41" i="1"/>
  <c r="L41" i="1"/>
  <c r="J42" i="1"/>
  <c r="M42" i="1" s="1"/>
  <c r="K42" i="1"/>
  <c r="L42" i="1"/>
  <c r="J43" i="1"/>
  <c r="K43" i="1"/>
  <c r="L43" i="1"/>
  <c r="J44" i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M48" i="1" s="1"/>
  <c r="J49" i="1"/>
  <c r="K49" i="1"/>
  <c r="L49" i="1"/>
  <c r="J50" i="1"/>
  <c r="K50" i="1"/>
  <c r="L50" i="1"/>
  <c r="J51" i="1"/>
  <c r="K51" i="1"/>
  <c r="L51" i="1"/>
  <c r="J52" i="1"/>
  <c r="K52" i="1"/>
  <c r="L52" i="1"/>
  <c r="M52" i="1" s="1"/>
  <c r="J53" i="1"/>
  <c r="K53" i="1"/>
  <c r="L53" i="1"/>
  <c r="J54" i="1"/>
  <c r="M54" i="1" s="1"/>
  <c r="K54" i="1"/>
  <c r="L54" i="1"/>
  <c r="J55" i="1"/>
  <c r="K55" i="1"/>
  <c r="L55" i="1"/>
  <c r="J56" i="1"/>
  <c r="K56" i="1"/>
  <c r="L56" i="1"/>
  <c r="M56" i="1" s="1"/>
  <c r="J57" i="1"/>
  <c r="K57" i="1"/>
  <c r="L57" i="1"/>
  <c r="J58" i="1"/>
  <c r="K58" i="1"/>
  <c r="L58" i="1"/>
  <c r="M13" i="1" l="1"/>
  <c r="R30" i="1"/>
  <c r="R26" i="1"/>
  <c r="M11" i="1"/>
  <c r="R21" i="1"/>
  <c r="M12" i="1"/>
  <c r="M58" i="1"/>
  <c r="M34" i="1"/>
  <c r="M49" i="1"/>
  <c r="M45" i="1"/>
  <c r="M39" i="1"/>
  <c r="M51" i="1"/>
  <c r="M47" i="1"/>
  <c r="M32" i="1"/>
  <c r="R23" i="1"/>
  <c r="R29" i="1"/>
  <c r="R25" i="1"/>
  <c r="M43" i="1"/>
  <c r="R19" i="1"/>
  <c r="M55" i="1"/>
  <c r="M50" i="1"/>
  <c r="M46" i="1"/>
  <c r="M44" i="1"/>
  <c r="M40" i="1"/>
  <c r="M35" i="1"/>
  <c r="R17" i="1"/>
  <c r="M15" i="1"/>
  <c r="M41" i="1"/>
  <c r="R27" i="1"/>
  <c r="R20" i="1"/>
  <c r="M57" i="1"/>
  <c r="M53" i="1"/>
  <c r="M37" i="1"/>
  <c r="R28" i="1"/>
  <c r="R18" i="1"/>
  <c r="M31" i="1"/>
  <c r="R24" i="1"/>
  <c r="M14" i="1"/>
  <c r="M33" i="1"/>
  <c r="R22" i="1"/>
  <c r="M16" i="1"/>
</calcChain>
</file>

<file path=xl/comments1.xml><?xml version="1.0" encoding="utf-8"?>
<comments xmlns="http://schemas.openxmlformats.org/spreadsheetml/2006/main">
  <authors>
    <author>Anna Okińczyc</author>
  </authors>
  <commentList>
    <comment ref="E40" authorId="0" shapeId="0">
      <text>
        <r>
          <rPr>
            <b/>
            <sz val="9"/>
            <color indexed="81"/>
            <rFont val="Tahoma"/>
            <family val="2"/>
            <charset val="238"/>
          </rPr>
          <t>Anna Okińczyc:</t>
        </r>
        <r>
          <rPr>
            <sz val="9"/>
            <color indexed="81"/>
            <rFont val="Tahoma"/>
            <family val="2"/>
            <charset val="238"/>
          </rPr>
          <t xml:space="preserve">
łuk
</t>
        </r>
      </text>
    </comment>
  </commentList>
</comments>
</file>

<file path=xl/sharedStrings.xml><?xml version="1.0" encoding="utf-8"?>
<sst xmlns="http://schemas.openxmlformats.org/spreadsheetml/2006/main" count="217" uniqueCount="88">
  <si>
    <t>nr</t>
  </si>
  <si>
    <t>nazwa pomieszczenia</t>
  </si>
  <si>
    <t>uwagi</t>
  </si>
  <si>
    <t>0</t>
  </si>
  <si>
    <t>1</t>
  </si>
  <si>
    <t>3 kwatery, środkowa stała</t>
  </si>
  <si>
    <t>S</t>
  </si>
  <si>
    <t>E</t>
  </si>
  <si>
    <t>dwuskrzydłowe</t>
  </si>
  <si>
    <t>2</t>
  </si>
  <si>
    <t>dwuskrzydłowe, pożarowe</t>
  </si>
  <si>
    <t>N</t>
  </si>
  <si>
    <t>3</t>
  </si>
  <si>
    <t>jednoskrzydłowe</t>
  </si>
  <si>
    <t>42/0/02</t>
  </si>
  <si>
    <t>3 kwatery</t>
  </si>
  <si>
    <t>W</t>
  </si>
  <si>
    <t>42/0/05</t>
  </si>
  <si>
    <t>8/0/01</t>
  </si>
  <si>
    <t>POMIESZCZENIE OCHRONY</t>
  </si>
  <si>
    <t>28/1/01</t>
  </si>
  <si>
    <t>WYSTAWA CZASOWA</t>
  </si>
  <si>
    <t>28/1/02</t>
  </si>
  <si>
    <t>30/1/01</t>
  </si>
  <si>
    <t>30/1/03</t>
  </si>
  <si>
    <t>32/1/01</t>
  </si>
  <si>
    <t>32/1/04</t>
  </si>
  <si>
    <t>WYSTAWA CZASOWA- /AUDYTORIUM</t>
  </si>
  <si>
    <t>4/1/01</t>
  </si>
  <si>
    <t>PRACOWNIA BIBLIOTEKI - Pracownia</t>
  </si>
  <si>
    <t>4/1/02</t>
  </si>
  <si>
    <t>PRACOWNIA BIBLIOTEKI - KSIĘGOZBIÓR PODRĘCZNY</t>
  </si>
  <si>
    <t>40/1/03</t>
  </si>
  <si>
    <t>EKSPOZYCJA STAŁA / CZYTELNIA</t>
  </si>
  <si>
    <t>42/1/03</t>
  </si>
  <si>
    <t>ZAMAWIANIE - CZYTELNIA UDOSTĘPNIANIE</t>
  </si>
  <si>
    <t>8/1/01</t>
  </si>
  <si>
    <t>MIESZKANIE SŁUŻBOWE</t>
  </si>
  <si>
    <t>28/2/01</t>
  </si>
  <si>
    <t>GABINET DYREKTORA</t>
  </si>
  <si>
    <t>28/2/02</t>
  </si>
  <si>
    <t>SALA KONFERENCYJNA</t>
  </si>
  <si>
    <t>28/2/06</t>
  </si>
  <si>
    <t>ZASTĘPCA DYREKTORA</t>
  </si>
  <si>
    <t>30/2/01</t>
  </si>
  <si>
    <t>SEKRETARIAT</t>
  </si>
  <si>
    <t>30/2/03</t>
  </si>
  <si>
    <t>DZIAŁ INWESTYCJI</t>
  </si>
  <si>
    <t>32/2/01</t>
  </si>
  <si>
    <t>32/2/02</t>
  </si>
  <si>
    <t>32/2/05</t>
  </si>
  <si>
    <t>GŁÓWNA KSIĘGOWA</t>
  </si>
  <si>
    <t>32/2/06</t>
  </si>
  <si>
    <t>DZIAŁ PRAWNY</t>
  </si>
  <si>
    <t>8/2/01</t>
  </si>
  <si>
    <t>32/3/03</t>
  </si>
  <si>
    <t>38/3/01</t>
  </si>
  <si>
    <t>40/3/01</t>
  </si>
  <si>
    <t>42/3/01</t>
  </si>
  <si>
    <t>6/3/01</t>
  </si>
  <si>
    <t>8/3/01</t>
  </si>
  <si>
    <t>6</t>
  </si>
  <si>
    <t>30/6/01</t>
  </si>
  <si>
    <t>dwuskrzydłowe, drzwi</t>
  </si>
  <si>
    <t>kond</t>
  </si>
  <si>
    <t>nasłonecznienie</t>
  </si>
  <si>
    <t>szer. zewn. okna</t>
  </si>
  <si>
    <t>wys. zewn okna</t>
  </si>
  <si>
    <t>wys parapetu</t>
  </si>
  <si>
    <t>zasłona w m2</t>
  </si>
  <si>
    <t>KASA / INFO</t>
  </si>
  <si>
    <t>WYS ZASŁON</t>
  </si>
  <si>
    <t>ilość okien</t>
  </si>
  <si>
    <t>ilość kpl zasłon</t>
  </si>
  <si>
    <t>DZ ORGANIZACJI WYSTAW</t>
  </si>
  <si>
    <t>DZ. OPRACOWYWANIA ZBIORÓW</t>
  </si>
  <si>
    <t>DZ OPRACOWYWANIA ZBIORÓW</t>
  </si>
  <si>
    <t>karnisz długość w cm</t>
  </si>
  <si>
    <t xml:space="preserve">LOBBY - POCZEKALNIA </t>
  </si>
  <si>
    <t>ZASŁONY LEKKIE</t>
  </si>
  <si>
    <t>ZASŁONY podwójne PU</t>
  </si>
  <si>
    <t xml:space="preserve">szacowana cena zasłonyz karniszem i montażem - netto </t>
  </si>
  <si>
    <t>w pomieszczeniach siedziby Muzeum Warszawy przy Rynku Starego Miasta 28-42 w Warszawie.</t>
  </si>
  <si>
    <t>Nazwa zamówienia: Dostawa i montaż zasłon, rolet i folii przeciwsłonecznych i wyciemniających</t>
  </si>
  <si>
    <t>FORMULARZ CENOWY - ZASŁONY</t>
  </si>
  <si>
    <t>WARTOŚĆ NETTO:</t>
  </si>
  <si>
    <t>Nr sprawy: MW/ZP/6/PN/2016</t>
  </si>
  <si>
    <t>FORMULARZ CENOWY nr OF1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</si>
</sst>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zł&quot;"/>
    <numFmt numFmtId="165" formatCode="#,##0.00\ &quot;zł&quot;"/>
  </numFmts>
  <fonts count="32" x14ac:knownFonts="1"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sz val="10"/>
      <color rgb="FF00206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7030A0"/>
      <name val="Arial"/>
      <family val="2"/>
      <charset val="238"/>
    </font>
    <font>
      <b/>
      <sz val="10"/>
      <color theme="9" tint="-0.49998474074526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sz val="20"/>
      <color rgb="FF002060"/>
      <name val="Arial"/>
      <family val="2"/>
      <charset val="238"/>
    </font>
    <font>
      <sz val="20"/>
      <name val="Arial"/>
      <family val="2"/>
      <charset val="238"/>
    </font>
    <font>
      <sz val="20"/>
      <color rgb="FFFF0000"/>
      <name val="Arial"/>
      <family val="2"/>
      <charset val="238"/>
    </font>
    <font>
      <sz val="20"/>
      <color theme="1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20"/>
      <color theme="0"/>
      <name val="Arial"/>
      <family val="2"/>
      <charset val="238"/>
    </font>
    <font>
      <sz val="12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2"/>
      <name val="Arial"/>
      <family val="2"/>
      <charset val="238"/>
    </font>
    <font>
      <sz val="14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color rgb="FF002060"/>
      <name val="Arial"/>
      <family val="2"/>
      <charset val="238"/>
    </font>
    <font>
      <sz val="14"/>
      <color theme="0"/>
      <name val="Calibri"/>
      <family val="2"/>
      <charset val="238"/>
      <scheme val="minor"/>
    </font>
    <font>
      <sz val="14"/>
      <color indexed="10"/>
      <name val="Arial"/>
      <family val="2"/>
      <charset val="238"/>
    </font>
    <font>
      <b/>
      <sz val="14"/>
      <color rgb="FF002060"/>
      <name val="Arial"/>
      <family val="2"/>
      <charset val="238"/>
    </font>
    <font>
      <b/>
      <sz val="14"/>
      <color indexed="8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4" tint="0.39994506668294322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0000"/>
        <bgColor indexed="29"/>
      </patternFill>
    </fill>
    <fill>
      <patternFill patternType="solid">
        <fgColor rgb="FF0070C0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6" borderId="1" applyNumberFormat="0" applyFont="0" applyBorder="0" applyAlignment="0" applyProtection="0">
      <alignment wrapText="1"/>
    </xf>
    <xf numFmtId="164" fontId="1" fillId="2" borderId="2" applyNumberFormat="0" applyFont="0" applyBorder="0" applyAlignment="0" applyProtection="0">
      <alignment wrapText="1"/>
    </xf>
    <xf numFmtId="1" fontId="3" fillId="4" borderId="1" applyNumberFormat="0" applyFont="0" applyBorder="0" applyAlignment="0" applyProtection="0">
      <alignment wrapText="1"/>
    </xf>
    <xf numFmtId="1" fontId="3" fillId="5" borderId="1" applyNumberFormat="0" applyFont="0" applyBorder="0" applyAlignment="0" applyProtection="0">
      <alignment wrapText="1"/>
    </xf>
    <xf numFmtId="1" fontId="3" fillId="3" borderId="1" applyNumberFormat="0" applyFont="0" applyBorder="0" applyAlignment="0" applyProtection="0">
      <alignment wrapText="1"/>
    </xf>
    <xf numFmtId="2" fontId="4" fillId="7" borderId="1" applyNumberFormat="0" applyFont="0" applyBorder="0" applyAlignment="0" applyProtection="0">
      <alignment horizontal="left" vertical="center" textRotation="90" wrapText="1"/>
    </xf>
    <xf numFmtId="2" fontId="10" fillId="8" borderId="1" applyNumberFormat="0" applyFont="0" applyBorder="0" applyAlignment="0" applyProtection="0">
      <alignment horizontal="left" vertical="center" textRotation="90" wrapText="1"/>
    </xf>
    <xf numFmtId="1" fontId="12" fillId="9" borderId="1" applyNumberFormat="0" applyBorder="0" applyAlignment="0" applyProtection="0">
      <alignment wrapText="1"/>
    </xf>
    <xf numFmtId="1" fontId="13" fillId="11" borderId="1" applyNumberFormat="0" applyBorder="0" applyAlignment="0" applyProtection="0">
      <alignment wrapText="1"/>
    </xf>
    <xf numFmtId="165" fontId="1" fillId="10" borderId="1" applyNumberFormat="0" applyBorder="0" applyAlignment="0" applyProtection="0">
      <alignment vertical="center" wrapText="1"/>
    </xf>
    <xf numFmtId="2" fontId="17" fillId="12" borderId="1" applyFont="0" applyAlignment="0">
      <alignment vertical="center"/>
    </xf>
    <xf numFmtId="0" fontId="19" fillId="13" borderId="0" applyNumberFormat="0" applyBorder="0" applyAlignment="0" applyProtection="0"/>
  </cellStyleXfs>
  <cellXfs count="136">
    <xf numFmtId="0" fontId="0" fillId="0" borderId="0" xfId="0"/>
    <xf numFmtId="1" fontId="0" fillId="0" borderId="1" xfId="0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1" fontId="0" fillId="4" borderId="1" xfId="3" applyNumberFormat="1" applyFont="1" applyBorder="1" applyAlignment="1">
      <alignment wrapText="1"/>
    </xf>
    <xf numFmtId="0" fontId="0" fillId="3" borderId="1" xfId="5" applyNumberFormat="1" applyFont="1" applyBorder="1" applyAlignment="1">
      <alignment wrapText="1"/>
    </xf>
    <xf numFmtId="49" fontId="0" fillId="3" borderId="1" xfId="5" applyNumberFormat="1" applyFont="1" applyBorder="1" applyAlignment="1">
      <alignment wrapText="1"/>
    </xf>
    <xf numFmtId="1" fontId="0" fillId="3" borderId="1" xfId="5" applyNumberFormat="1" applyFont="1" applyBorder="1" applyAlignment="1">
      <alignment wrapText="1"/>
    </xf>
    <xf numFmtId="1" fontId="6" fillId="3" borderId="1" xfId="5" applyNumberFormat="1" applyFont="1" applyBorder="1" applyAlignment="1">
      <alignment wrapText="1"/>
    </xf>
    <xf numFmtId="1" fontId="2" fillId="3" borderId="1" xfId="5" applyNumberFormat="1" applyFont="1" applyBorder="1" applyAlignment="1">
      <alignment wrapText="1"/>
    </xf>
    <xf numFmtId="0" fontId="0" fillId="3" borderId="1" xfId="5" applyNumberFormat="1" applyFont="1" applyBorder="1" applyAlignment="1">
      <alignment vertical="center" wrapText="1"/>
    </xf>
    <xf numFmtId="49" fontId="0" fillId="3" borderId="1" xfId="5" applyNumberFormat="1" applyFont="1" applyBorder="1" applyAlignment="1">
      <alignment vertical="center" wrapText="1"/>
    </xf>
    <xf numFmtId="1" fontId="2" fillId="3" borderId="1" xfId="5" applyNumberFormat="1" applyFont="1" applyBorder="1" applyAlignment="1">
      <alignment vertical="center" wrapText="1"/>
    </xf>
    <xf numFmtId="1" fontId="6" fillId="3" borderId="1" xfId="5" applyNumberFormat="1" applyFont="1" applyBorder="1" applyAlignment="1">
      <alignment vertical="center" wrapText="1"/>
    </xf>
    <xf numFmtId="0" fontId="0" fillId="4" borderId="1" xfId="3" applyNumberFormat="1" applyFont="1" applyBorder="1" applyAlignment="1">
      <alignment vertical="center" wrapText="1"/>
    </xf>
    <xf numFmtId="49" fontId="0" fillId="4" borderId="1" xfId="3" applyNumberFormat="1" applyFont="1" applyBorder="1" applyAlignment="1">
      <alignment vertical="center" wrapText="1"/>
    </xf>
    <xf numFmtId="1" fontId="2" fillId="4" borderId="1" xfId="3" applyNumberFormat="1" applyFont="1" applyBorder="1" applyAlignment="1">
      <alignment vertical="center" wrapText="1"/>
    </xf>
    <xf numFmtId="1" fontId="6" fillId="4" borderId="1" xfId="3" applyNumberFormat="1" applyFont="1" applyBorder="1" applyAlignment="1">
      <alignment vertical="center" wrapText="1"/>
    </xf>
    <xf numFmtId="0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vertical="center" wrapText="1"/>
    </xf>
    <xf numFmtId="1" fontId="6" fillId="0" borderId="1" xfId="0" applyNumberFormat="1" applyFont="1" applyFill="1" applyBorder="1" applyAlignment="1">
      <alignment vertical="center" wrapText="1"/>
    </xf>
    <xf numFmtId="0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" fontId="2" fillId="0" borderId="1" xfId="0" applyNumberFormat="1" applyFont="1" applyBorder="1" applyAlignment="1">
      <alignment vertical="center" wrapText="1"/>
    </xf>
    <xf numFmtId="1" fontId="6" fillId="0" borderId="1" xfId="0" applyNumberFormat="1" applyFont="1" applyBorder="1" applyAlignment="1">
      <alignment vertical="center" wrapText="1"/>
    </xf>
    <xf numFmtId="1" fontId="3" fillId="5" borderId="1" xfId="4" applyBorder="1">
      <alignment wrapText="1"/>
    </xf>
    <xf numFmtId="1" fontId="3" fillId="5" borderId="1" xfId="4" applyBorder="1" applyAlignment="1">
      <alignment vertical="center" wrapText="1"/>
    </xf>
    <xf numFmtId="1" fontId="11" fillId="5" borderId="1" xfId="4" applyFont="1" applyBorder="1" applyAlignment="1">
      <alignment vertical="center" wrapText="1"/>
    </xf>
    <xf numFmtId="1" fontId="6" fillId="5" borderId="1" xfId="4" applyFont="1" applyBorder="1" applyAlignment="1">
      <alignment vertical="center" wrapText="1"/>
    </xf>
    <xf numFmtId="1" fontId="0" fillId="5" borderId="1" xfId="4" applyFont="1" applyBorder="1" applyAlignment="1">
      <alignment vertical="center" wrapText="1"/>
    </xf>
    <xf numFmtId="49" fontId="0" fillId="0" borderId="1" xfId="5" applyNumberFormat="1" applyFont="1" applyFill="1" applyBorder="1" applyAlignment="1">
      <alignment vertical="center" wrapText="1"/>
    </xf>
    <xf numFmtId="49" fontId="0" fillId="0" borderId="1" xfId="3" applyNumberFormat="1" applyFont="1" applyFill="1" applyBorder="1" applyAlignment="1">
      <alignment vertical="center" wrapText="1"/>
    </xf>
    <xf numFmtId="49" fontId="0" fillId="0" borderId="1" xfId="5" applyNumberFormat="1" applyFont="1" applyFill="1" applyBorder="1" applyAlignment="1">
      <alignment wrapText="1"/>
    </xf>
    <xf numFmtId="1" fontId="3" fillId="0" borderId="1" xfId="4" applyFill="1" applyBorder="1" applyAlignment="1">
      <alignment vertical="center" wrapText="1"/>
    </xf>
    <xf numFmtId="49" fontId="0" fillId="0" borderId="1" xfId="0" applyNumberFormat="1" applyFill="1" applyBorder="1" applyAlignment="1">
      <alignment vertical="center" wrapText="1"/>
    </xf>
    <xf numFmtId="1" fontId="5" fillId="7" borderId="1" xfId="6" applyNumberFormat="1" applyFont="1" applyBorder="1" applyAlignment="1">
      <alignment vertical="center" wrapText="1"/>
    </xf>
    <xf numFmtId="2" fontId="5" fillId="7" borderId="1" xfId="6" applyNumberFormat="1" applyFont="1" applyBorder="1" applyAlignment="1">
      <alignment vertical="center" wrapText="1"/>
    </xf>
    <xf numFmtId="165" fontId="4" fillId="7" borderId="1" xfId="6" applyNumberFormat="1" applyFont="1" applyBorder="1" applyAlignment="1">
      <alignment vertical="center" wrapText="1"/>
    </xf>
    <xf numFmtId="1" fontId="11" fillId="7" borderId="1" xfId="6" applyNumberFormat="1" applyFont="1" applyBorder="1" applyAlignment="1">
      <alignment vertical="center" wrapText="1"/>
    </xf>
    <xf numFmtId="1" fontId="5" fillId="7" borderId="1" xfId="6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0" fontId="1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1" fontId="10" fillId="0" borderId="1" xfId="0" applyNumberFormat="1" applyFont="1" applyBorder="1" applyAlignment="1">
      <alignment wrapText="1"/>
    </xf>
    <xf numFmtId="1" fontId="7" fillId="0" borderId="1" xfId="0" applyNumberFormat="1" applyFont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1" fontId="16" fillId="0" borderId="1" xfId="0" applyNumberFormat="1" applyFont="1" applyBorder="1" applyAlignment="1">
      <alignment wrapText="1"/>
    </xf>
    <xf numFmtId="1" fontId="19" fillId="13" borderId="1" xfId="12" applyNumberFormat="1" applyBorder="1" applyAlignment="1">
      <alignment wrapText="1"/>
    </xf>
    <xf numFmtId="1" fontId="19" fillId="13" borderId="1" xfId="12" applyNumberFormat="1" applyBorder="1" applyAlignment="1">
      <alignment vertical="center" wrapText="1"/>
    </xf>
    <xf numFmtId="2" fontId="19" fillId="13" borderId="1" xfId="12" applyNumberFormat="1" applyBorder="1" applyAlignment="1">
      <alignment vertical="center" wrapText="1"/>
    </xf>
    <xf numFmtId="165" fontId="19" fillId="13" borderId="1" xfId="12" applyNumberFormat="1" applyBorder="1" applyAlignment="1">
      <alignment vertical="center" wrapText="1"/>
    </xf>
    <xf numFmtId="4" fontId="19" fillId="13" borderId="1" xfId="12" applyNumberFormat="1" applyBorder="1" applyAlignment="1">
      <alignment vertical="center" wrapText="1"/>
    </xf>
    <xf numFmtId="1" fontId="5" fillId="0" borderId="1" xfId="6" applyNumberFormat="1" applyFont="1" applyFill="1" applyBorder="1" applyAlignment="1">
      <alignment vertical="center" wrapText="1"/>
    </xf>
    <xf numFmtId="2" fontId="5" fillId="0" borderId="1" xfId="6" applyNumberFormat="1" applyFont="1" applyFill="1" applyBorder="1" applyAlignment="1">
      <alignment vertical="center" wrapText="1"/>
    </xf>
    <xf numFmtId="165" fontId="4" fillId="0" borderId="1" xfId="6" applyNumberFormat="1" applyFont="1" applyFill="1" applyBorder="1" applyAlignment="1">
      <alignment vertical="center" wrapText="1"/>
    </xf>
    <xf numFmtId="1" fontId="19" fillId="0" borderId="1" xfId="12" applyNumberFormat="1" applyFill="1" applyBorder="1" applyAlignment="1">
      <alignment vertical="center" wrapText="1"/>
    </xf>
    <xf numFmtId="4" fontId="19" fillId="0" borderId="1" xfId="12" applyNumberFormat="1" applyFill="1" applyBorder="1" applyAlignment="1">
      <alignment vertical="center" wrapText="1"/>
    </xf>
    <xf numFmtId="165" fontId="19" fillId="0" borderId="1" xfId="12" applyNumberForma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vertical="center" wrapText="1"/>
    </xf>
    <xf numFmtId="49" fontId="14" fillId="0" borderId="1" xfId="0" applyNumberFormat="1" applyFont="1" applyFill="1" applyBorder="1" applyAlignment="1">
      <alignment vertical="center" wrapText="1"/>
    </xf>
    <xf numFmtId="1" fontId="14" fillId="0" borderId="1" xfId="0" applyNumberFormat="1" applyFont="1" applyFill="1" applyBorder="1" applyAlignment="1">
      <alignment vertical="center" wrapText="1"/>
    </xf>
    <xf numFmtId="1" fontId="14" fillId="0" borderId="1" xfId="0" applyNumberFormat="1" applyFont="1" applyFill="1" applyBorder="1" applyAlignment="1">
      <alignment horizontal="center" wrapText="1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wrapText="1"/>
    </xf>
    <xf numFmtId="2" fontId="5" fillId="7" borderId="2" xfId="6" applyNumberFormat="1" applyFont="1" applyBorder="1" applyAlignment="1">
      <alignment vertical="center" wrapText="1"/>
    </xf>
    <xf numFmtId="1" fontId="19" fillId="13" borderId="3" xfId="12" applyNumberFormat="1" applyBorder="1" applyAlignment="1">
      <alignment vertical="center" wrapText="1"/>
    </xf>
    <xf numFmtId="2" fontId="5" fillId="7" borderId="1" xfId="6" applyNumberFormat="1" applyFont="1" applyBorder="1" applyAlignment="1">
      <alignment textRotation="90" wrapText="1"/>
    </xf>
    <xf numFmtId="1" fontId="5" fillId="7" borderId="1" xfId="6" applyNumberFormat="1" applyFont="1" applyBorder="1" applyAlignment="1">
      <alignment textRotation="90" wrapText="1"/>
    </xf>
    <xf numFmtId="165" fontId="4" fillId="7" borderId="1" xfId="6" applyNumberFormat="1" applyFont="1" applyBorder="1" applyAlignment="1">
      <alignment textRotation="90" wrapText="1"/>
    </xf>
    <xf numFmtId="2" fontId="19" fillId="13" borderId="1" xfId="12" applyNumberFormat="1" applyBorder="1" applyAlignment="1">
      <alignment textRotation="90" wrapText="1"/>
    </xf>
    <xf numFmtId="1" fontId="19" fillId="13" borderId="1" xfId="12" applyNumberFormat="1" applyBorder="1" applyAlignment="1">
      <alignment textRotation="90" wrapText="1"/>
    </xf>
    <xf numFmtId="4" fontId="19" fillId="13" borderId="1" xfId="12" applyNumberFormat="1" applyBorder="1" applyAlignment="1">
      <alignment textRotation="90" wrapText="1"/>
    </xf>
    <xf numFmtId="165" fontId="19" fillId="13" borderId="1" xfId="12" applyNumberFormat="1" applyBorder="1" applyAlignment="1">
      <alignment textRotation="90" wrapText="1"/>
    </xf>
    <xf numFmtId="0" fontId="3" fillId="0" borderId="0" xfId="0" applyFont="1" applyBorder="1" applyAlignment="1"/>
    <xf numFmtId="0" fontId="21" fillId="0" borderId="0" xfId="0" applyFont="1" applyBorder="1" applyAlignment="1"/>
    <xf numFmtId="165" fontId="22" fillId="0" borderId="0" xfId="0" applyNumberFormat="1" applyFont="1" applyBorder="1" applyAlignment="1"/>
    <xf numFmtId="0" fontId="22" fillId="0" borderId="0" xfId="0" applyFont="1" applyBorder="1" applyAlignment="1"/>
    <xf numFmtId="0" fontId="23" fillId="0" borderId="0" xfId="0" applyFont="1" applyBorder="1" applyAlignment="1"/>
    <xf numFmtId="165" fontId="23" fillId="0" borderId="0" xfId="0" applyNumberFormat="1" applyFont="1" applyBorder="1" applyAlignment="1"/>
    <xf numFmtId="0" fontId="24" fillId="0" borderId="0" xfId="0" applyFont="1" applyBorder="1" applyAlignment="1"/>
    <xf numFmtId="165" fontId="3" fillId="0" borderId="0" xfId="0" applyNumberFormat="1" applyFont="1" applyBorder="1" applyAlignment="1"/>
    <xf numFmtId="1" fontId="5" fillId="0" borderId="0" xfId="6" applyNumberFormat="1" applyFont="1" applyFill="1" applyBorder="1" applyAlignment="1">
      <alignment vertical="center" wrapText="1"/>
    </xf>
    <xf numFmtId="2" fontId="5" fillId="0" borderId="0" xfId="6" applyNumberFormat="1" applyFont="1" applyFill="1" applyBorder="1" applyAlignment="1">
      <alignment vertical="center" wrapText="1"/>
    </xf>
    <xf numFmtId="165" fontId="4" fillId="0" borderId="0" xfId="6" applyNumberFormat="1" applyFont="1" applyFill="1" applyBorder="1" applyAlignment="1">
      <alignment vertical="center" wrapText="1"/>
    </xf>
    <xf numFmtId="1" fontId="19" fillId="0" borderId="0" xfId="12" applyNumberFormat="1" applyFill="1" applyBorder="1" applyAlignment="1">
      <alignment vertical="center" wrapText="1"/>
    </xf>
    <xf numFmtId="4" fontId="19" fillId="0" borderId="0" xfId="12" applyNumberFormat="1" applyFill="1" applyBorder="1" applyAlignment="1">
      <alignment vertical="center" wrapText="1"/>
    </xf>
    <xf numFmtId="165" fontId="19" fillId="0" borderId="0" xfId="12" applyNumberFormat="1" applyFill="1" applyBorder="1" applyAlignment="1">
      <alignment vertical="center" wrapTex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/>
    <xf numFmtId="165" fontId="26" fillId="0" borderId="0" xfId="0" applyNumberFormat="1" applyFont="1" applyBorder="1" applyAlignment="1"/>
    <xf numFmtId="0" fontId="25" fillId="0" borderId="0" xfId="0" applyFont="1" applyBorder="1" applyAlignment="1"/>
    <xf numFmtId="0" fontId="26" fillId="0" borderId="0" xfId="0" applyFont="1" applyBorder="1" applyAlignment="1">
      <alignment horizontal="center"/>
    </xf>
    <xf numFmtId="2" fontId="27" fillId="0" borderId="0" xfId="6" applyNumberFormat="1" applyFont="1" applyFill="1" applyBorder="1" applyAlignment="1">
      <alignment wrapText="1"/>
    </xf>
    <xf numFmtId="1" fontId="28" fillId="0" borderId="0" xfId="12" applyNumberFormat="1" applyFont="1" applyFill="1" applyBorder="1" applyAlignment="1">
      <alignment wrapText="1"/>
    </xf>
    <xf numFmtId="4" fontId="28" fillId="0" borderId="0" xfId="12" applyNumberFormat="1" applyFont="1" applyFill="1" applyBorder="1" applyAlignment="1">
      <alignment wrapText="1"/>
    </xf>
    <xf numFmtId="165" fontId="28" fillId="0" borderId="0" xfId="12" applyNumberFormat="1" applyFont="1" applyFill="1" applyBorder="1" applyAlignment="1">
      <alignment wrapText="1"/>
    </xf>
    <xf numFmtId="0" fontId="29" fillId="0" borderId="0" xfId="0" applyFont="1" applyBorder="1" applyAlignment="1"/>
    <xf numFmtId="165" fontId="29" fillId="0" borderId="0" xfId="0" applyNumberFormat="1" applyFont="1" applyBorder="1" applyAlignment="1"/>
    <xf numFmtId="1" fontId="27" fillId="0" borderId="0" xfId="6" applyNumberFormat="1" applyFont="1" applyFill="1" applyBorder="1" applyAlignment="1">
      <alignment vertical="center" wrapText="1"/>
    </xf>
    <xf numFmtId="2" fontId="27" fillId="0" borderId="0" xfId="6" applyNumberFormat="1" applyFont="1" applyFill="1" applyBorder="1" applyAlignment="1">
      <alignment vertical="center" wrapText="1"/>
    </xf>
    <xf numFmtId="165" fontId="30" fillId="0" borderId="0" xfId="6" applyNumberFormat="1" applyFont="1" applyFill="1" applyBorder="1" applyAlignment="1">
      <alignment vertical="center" wrapText="1"/>
    </xf>
    <xf numFmtId="1" fontId="28" fillId="0" borderId="0" xfId="12" applyNumberFormat="1" applyFont="1" applyFill="1" applyBorder="1" applyAlignment="1">
      <alignment vertical="center" wrapText="1"/>
    </xf>
    <xf numFmtId="4" fontId="28" fillId="0" borderId="0" xfId="12" applyNumberFormat="1" applyFont="1" applyFill="1" applyBorder="1" applyAlignment="1">
      <alignment vertical="center" wrapText="1"/>
    </xf>
    <xf numFmtId="165" fontId="28" fillId="0" borderId="0" xfId="12" applyNumberFormat="1" applyFont="1" applyFill="1" applyBorder="1" applyAlignment="1">
      <alignment vertical="center" wrapText="1"/>
    </xf>
    <xf numFmtId="0" fontId="26" fillId="0" borderId="0" xfId="0" applyFont="1" applyBorder="1" applyAlignment="1">
      <alignment horizontal="left" vertical="top"/>
    </xf>
    <xf numFmtId="0" fontId="26" fillId="0" borderId="0" xfId="0" applyNumberFormat="1" applyFont="1" applyBorder="1" applyAlignment="1">
      <alignment horizontal="left" vertical="center"/>
    </xf>
    <xf numFmtId="165" fontId="25" fillId="0" borderId="0" xfId="0" applyNumberFormat="1" applyFont="1" applyBorder="1" applyAlignment="1"/>
    <xf numFmtId="0" fontId="31" fillId="0" borderId="0" xfId="0" applyFont="1" applyBorder="1" applyAlignment="1">
      <alignment vertical="center" wrapText="1"/>
    </xf>
    <xf numFmtId="49" fontId="25" fillId="0" borderId="0" xfId="0" applyNumberFormat="1" applyFont="1" applyBorder="1" applyAlignment="1">
      <alignment vertical="center" wrapText="1"/>
    </xf>
    <xf numFmtId="1" fontId="5" fillId="0" borderId="1" xfId="6" applyNumberFormat="1" applyFont="1" applyFill="1" applyBorder="1" applyAlignment="1">
      <alignment vertical="center"/>
    </xf>
    <xf numFmtId="2" fontId="3" fillId="0" borderId="1" xfId="6" applyNumberFormat="1" applyFont="1" applyFill="1" applyBorder="1" applyAlignment="1">
      <alignment vertical="center" wrapText="1"/>
    </xf>
    <xf numFmtId="2" fontId="5" fillId="0" borderId="2" xfId="6" applyNumberFormat="1" applyFont="1" applyFill="1" applyBorder="1" applyAlignment="1">
      <alignment vertical="center" wrapText="1"/>
    </xf>
    <xf numFmtId="1" fontId="5" fillId="0" borderId="3" xfId="6" applyNumberFormat="1" applyFont="1" applyFill="1" applyBorder="1" applyAlignment="1">
      <alignment vertical="center"/>
    </xf>
    <xf numFmtId="165" fontId="4" fillId="0" borderId="6" xfId="6" applyNumberFormat="1" applyFont="1" applyFill="1" applyBorder="1" applyAlignment="1">
      <alignment vertical="center" wrapText="1"/>
    </xf>
    <xf numFmtId="165" fontId="1" fillId="0" borderId="7" xfId="6" applyNumberFormat="1" applyFont="1" applyFill="1" applyBorder="1" applyAlignment="1">
      <alignment vertical="center" wrapText="1"/>
    </xf>
    <xf numFmtId="165" fontId="4" fillId="0" borderId="5" xfId="6" applyNumberFormat="1" applyFont="1" applyFill="1" applyBorder="1" applyAlignment="1">
      <alignment vertical="center" wrapText="1"/>
    </xf>
    <xf numFmtId="4" fontId="19" fillId="0" borderId="2" xfId="12" applyNumberFormat="1" applyFill="1" applyBorder="1" applyAlignment="1">
      <alignment vertical="center" wrapText="1"/>
    </xf>
    <xf numFmtId="49" fontId="14" fillId="0" borderId="3" xfId="0" applyNumberFormat="1" applyFont="1" applyFill="1" applyBorder="1" applyAlignment="1">
      <alignment vertical="center" wrapText="1"/>
    </xf>
    <xf numFmtId="165" fontId="19" fillId="0" borderId="6" xfId="12" applyNumberFormat="1" applyFill="1" applyBorder="1" applyAlignment="1">
      <alignment vertical="center" wrapText="1"/>
    </xf>
    <xf numFmtId="165" fontId="19" fillId="0" borderId="7" xfId="12" applyNumberFormat="1" applyFill="1" applyBorder="1" applyAlignment="1">
      <alignment vertical="center" wrapText="1"/>
    </xf>
    <xf numFmtId="165" fontId="19" fillId="0" borderId="5" xfId="12" applyNumberFormat="1" applyFill="1" applyBorder="1" applyAlignment="1">
      <alignment vertical="center" wrapText="1"/>
    </xf>
    <xf numFmtId="0" fontId="16" fillId="0" borderId="7" xfId="0" applyNumberFormat="1" applyFont="1" applyBorder="1" applyAlignment="1">
      <alignment vertical="center" wrapText="1"/>
    </xf>
    <xf numFmtId="49" fontId="16" fillId="0" borderId="7" xfId="0" applyNumberFormat="1" applyFont="1" applyBorder="1" applyAlignment="1">
      <alignment vertical="center" wrapText="1"/>
    </xf>
    <xf numFmtId="1" fontId="17" fillId="0" borderId="7" xfId="0" applyNumberFormat="1" applyFont="1" applyBorder="1" applyAlignment="1">
      <alignment vertical="center" wrapText="1"/>
    </xf>
    <xf numFmtId="1" fontId="18" fillId="0" borderId="7" xfId="0" applyNumberFormat="1" applyFont="1" applyBorder="1" applyAlignment="1">
      <alignment vertical="center" wrapText="1"/>
    </xf>
    <xf numFmtId="1" fontId="16" fillId="0" borderId="7" xfId="0" applyNumberFormat="1" applyFont="1" applyBorder="1" applyAlignment="1">
      <alignment wrapText="1"/>
    </xf>
    <xf numFmtId="49" fontId="16" fillId="0" borderId="7" xfId="0" applyNumberFormat="1" applyFont="1" applyFill="1" applyBorder="1" applyAlignment="1">
      <alignment vertical="center" wrapText="1"/>
    </xf>
    <xf numFmtId="0" fontId="0" fillId="0" borderId="0" xfId="0" applyNumberFormat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49" fontId="0" fillId="0" borderId="0" xfId="0" applyNumberFormat="1" applyBorder="1" applyAlignment="1">
      <alignment vertical="center" wrapText="1"/>
    </xf>
    <xf numFmtId="0" fontId="25" fillId="0" borderId="0" xfId="0" applyNumberFormat="1" applyFont="1" applyBorder="1" applyAlignment="1">
      <alignment vertical="center" wrapText="1"/>
    </xf>
    <xf numFmtId="49" fontId="25" fillId="0" borderId="0" xfId="0" applyNumberFormat="1" applyFont="1" applyFill="1" applyBorder="1" applyAlignment="1">
      <alignment vertical="center" wrapText="1"/>
    </xf>
    <xf numFmtId="0" fontId="31" fillId="0" borderId="4" xfId="0" applyFont="1" applyBorder="1" applyAlignment="1">
      <alignment vertical="center"/>
    </xf>
    <xf numFmtId="0" fontId="31" fillId="0" borderId="4" xfId="0" applyFont="1" applyBorder="1" applyAlignment="1">
      <alignment vertical="center" wrapText="1"/>
    </xf>
    <xf numFmtId="1" fontId="20" fillId="13" borderId="1" xfId="12" applyNumberFormat="1" applyFont="1" applyBorder="1" applyAlignment="1">
      <alignment horizontal="center" vertical="center" wrapText="1"/>
    </xf>
    <xf numFmtId="1" fontId="15" fillId="7" borderId="1" xfId="6" applyNumberFormat="1" applyFont="1" applyBorder="1" applyAlignment="1">
      <alignment horizontal="center" vertical="center" wrapText="1"/>
    </xf>
  </cellXfs>
  <cellStyles count="13">
    <cellStyle name="Akcent 5" xfId="12" builtinId="45"/>
    <cellStyle name="folia bezpieczna" xfId="8"/>
    <cellStyle name="folia wyciemniająca" xfId="9"/>
    <cellStyle name="KB" xfId="5"/>
    <cellStyle name="Normalny" xfId="0" builtinId="0"/>
    <cellStyle name="PRESTIGE 70" xfId="10"/>
    <cellStyle name="PRZEST UZUP" xfId="3"/>
    <cellStyle name="rolety" xfId="7"/>
    <cellStyle name="ROLETY CIEMNE" xfId="11"/>
    <cellStyle name="WYST CZAS" xfId="4"/>
    <cellStyle name="WYSTAWA I" xfId="1"/>
    <cellStyle name="WYSTAWA II" xfId="2"/>
    <cellStyle name="zasłony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475895</xdr:colOff>
      <xdr:row>0</xdr:row>
      <xdr:rowOff>119152</xdr:rowOff>
    </xdr:from>
    <xdr:to>
      <xdr:col>17</xdr:col>
      <xdr:colOff>385331</xdr:colOff>
      <xdr:row>3</xdr:row>
      <xdr:rowOff>69289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381" y="119152"/>
          <a:ext cx="5092929" cy="537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23"/>
  <sheetViews>
    <sheetView tabSelected="1" view="pageBreakPreview" topLeftCell="B1" zoomScale="85" zoomScaleNormal="70" zoomScaleSheetLayoutView="85" workbookViewId="0">
      <pane xSplit="1" ySplit="10" topLeftCell="C32" activePane="bottomRight" state="frozen"/>
      <selection activeCell="B1" sqref="B1"/>
      <selection pane="topRight" activeCell="C1" sqref="C1"/>
      <selection pane="bottomLeft" activeCell="B2" sqref="B2"/>
      <selection pane="bottomRight" activeCell="C10" sqref="C10"/>
    </sheetView>
  </sheetViews>
  <sheetFormatPr defaultColWidth="9.109375" defaultRowHeight="14.4" x14ac:dyDescent="0.25"/>
  <cols>
    <col min="1" max="1" width="3.33203125" style="21" bestFit="1" customWidth="1"/>
    <col min="2" max="2" width="9.109375" style="22" bestFit="1" customWidth="1"/>
    <col min="3" max="3" width="27.6640625" style="22" customWidth="1"/>
    <col min="4" max="5" width="5.6640625" style="23" bestFit="1" customWidth="1"/>
    <col min="6" max="6" width="4.109375" style="24" bestFit="1" customWidth="1"/>
    <col min="7" max="7" width="3.33203125" style="24" bestFit="1" customWidth="1"/>
    <col min="8" max="8" width="5.6640625" style="2" customWidth="1"/>
    <col min="9" max="9" width="30.109375" style="2" customWidth="1"/>
    <col min="10" max="12" width="5.6640625" style="35" customWidth="1"/>
    <col min="13" max="13" width="5.6640625" style="36" customWidth="1"/>
    <col min="14" max="14" width="5.44140625" style="37" customWidth="1"/>
    <col min="15" max="17" width="5.6640625" style="48" customWidth="1"/>
    <col min="18" max="18" width="5.6640625" style="51" customWidth="1"/>
    <col min="19" max="19" width="5.6640625" style="50" customWidth="1"/>
    <col min="20" max="51" width="9.109375" style="34"/>
    <col min="52" max="16384" width="9.109375" style="22"/>
  </cols>
  <sheetData>
    <row r="1" spans="1:51" s="129" customFormat="1" ht="15" x14ac:dyDescent="0.25">
      <c r="A1" s="127"/>
      <c r="B1" s="73"/>
      <c r="C1" s="73"/>
      <c r="D1" s="74"/>
      <c r="E1" s="75"/>
      <c r="F1" s="76"/>
      <c r="G1" s="73"/>
      <c r="H1" s="73"/>
      <c r="I1" s="77"/>
      <c r="J1" s="78"/>
      <c r="K1" s="81"/>
      <c r="L1" s="81"/>
      <c r="M1" s="82"/>
      <c r="N1" s="83"/>
      <c r="O1" s="84"/>
      <c r="P1" s="84"/>
      <c r="Q1" s="84"/>
      <c r="R1" s="85"/>
      <c r="S1" s="86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</row>
    <row r="2" spans="1:51" s="129" customFormat="1" ht="15" x14ac:dyDescent="0.25">
      <c r="A2" s="127"/>
      <c r="B2" s="79"/>
      <c r="C2" s="73"/>
      <c r="D2" s="73"/>
      <c r="E2" s="80"/>
      <c r="F2" s="73"/>
      <c r="G2" s="73"/>
      <c r="H2" s="73"/>
      <c r="I2" s="77"/>
      <c r="J2" s="78"/>
      <c r="K2" s="81"/>
      <c r="L2" s="81"/>
      <c r="M2" s="82"/>
      <c r="N2" s="83"/>
      <c r="O2" s="84"/>
      <c r="P2" s="84"/>
      <c r="Q2" s="84"/>
      <c r="R2" s="85"/>
      <c r="S2" s="86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</row>
    <row r="3" spans="1:51" s="129" customFormat="1" ht="15" x14ac:dyDescent="0.25">
      <c r="A3" s="127"/>
      <c r="B3" s="79"/>
      <c r="C3" s="73"/>
      <c r="D3" s="73"/>
      <c r="E3" s="80"/>
      <c r="F3" s="73"/>
      <c r="G3" s="73"/>
      <c r="H3" s="73"/>
      <c r="I3" s="77"/>
      <c r="J3" s="78"/>
      <c r="K3" s="81"/>
      <c r="L3" s="81"/>
      <c r="M3" s="82"/>
      <c r="N3" s="83"/>
      <c r="O3" s="84"/>
      <c r="P3" s="84"/>
      <c r="Q3" s="84"/>
      <c r="R3" s="85"/>
      <c r="S3" s="86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</row>
    <row r="4" spans="1:51" s="108" customFormat="1" ht="33" customHeight="1" x14ac:dyDescent="0.35">
      <c r="A4" s="130"/>
      <c r="B4" s="87" t="s">
        <v>87</v>
      </c>
      <c r="C4" s="87"/>
      <c r="D4" s="88"/>
      <c r="E4" s="89"/>
      <c r="F4" s="88"/>
      <c r="G4" s="90"/>
      <c r="I4" s="91"/>
      <c r="J4" s="88"/>
      <c r="K4" s="90"/>
      <c r="M4" s="92"/>
      <c r="N4" s="91" t="s">
        <v>86</v>
      </c>
      <c r="O4" s="93"/>
      <c r="P4" s="93"/>
      <c r="Q4" s="93"/>
      <c r="R4" s="94"/>
      <c r="S4" s="95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</row>
    <row r="5" spans="1:51" s="108" customFormat="1" ht="18" x14ac:dyDescent="0.3">
      <c r="A5" s="130"/>
      <c r="B5" s="90"/>
      <c r="C5" s="90"/>
      <c r="D5" s="88"/>
      <c r="E5" s="89"/>
      <c r="F5" s="88"/>
      <c r="G5" s="90"/>
      <c r="H5" s="90"/>
      <c r="I5" s="96"/>
      <c r="J5" s="97"/>
      <c r="K5" s="98"/>
      <c r="L5" s="98"/>
      <c r="M5" s="99"/>
      <c r="N5" s="100"/>
      <c r="O5" s="101"/>
      <c r="P5" s="101"/>
      <c r="Q5" s="101"/>
      <c r="R5" s="102"/>
      <c r="S5" s="103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</row>
    <row r="6" spans="1:51" s="108" customFormat="1" ht="18" x14ac:dyDescent="0.3">
      <c r="A6" s="130"/>
      <c r="B6" s="104" t="s">
        <v>83</v>
      </c>
      <c r="C6" s="104"/>
      <c r="D6" s="88"/>
      <c r="E6" s="88"/>
      <c r="F6" s="88"/>
      <c r="G6" s="88"/>
      <c r="H6" s="88"/>
      <c r="I6" s="88"/>
      <c r="J6" s="88"/>
      <c r="K6" s="98"/>
      <c r="L6" s="98"/>
      <c r="M6" s="99"/>
      <c r="N6" s="100"/>
      <c r="O6" s="101"/>
      <c r="P6" s="101"/>
      <c r="Q6" s="101"/>
      <c r="R6" s="102"/>
      <c r="S6" s="103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</row>
    <row r="7" spans="1:51" s="108" customFormat="1" ht="18" x14ac:dyDescent="0.3">
      <c r="A7" s="130"/>
      <c r="B7" s="105" t="s">
        <v>82</v>
      </c>
      <c r="C7" s="90"/>
      <c r="D7" s="90"/>
      <c r="E7" s="106"/>
      <c r="F7" s="90"/>
      <c r="G7" s="90"/>
      <c r="H7" s="90"/>
      <c r="I7" s="96"/>
      <c r="J7" s="97"/>
      <c r="K7" s="98"/>
      <c r="L7" s="98"/>
      <c r="M7" s="99"/>
      <c r="N7" s="100"/>
      <c r="O7" s="101"/>
      <c r="P7" s="101"/>
      <c r="Q7" s="101"/>
      <c r="R7" s="102"/>
      <c r="S7" s="103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</row>
    <row r="8" spans="1:51" s="108" customFormat="1" ht="41.4" customHeight="1" x14ac:dyDescent="0.25">
      <c r="A8" s="130"/>
      <c r="B8" s="132" t="s">
        <v>84</v>
      </c>
      <c r="C8" s="132"/>
      <c r="D8" s="133"/>
      <c r="E8" s="133"/>
      <c r="F8" s="133"/>
      <c r="G8" s="133"/>
      <c r="H8" s="133"/>
      <c r="I8" s="107"/>
      <c r="J8" s="107"/>
      <c r="K8" s="98"/>
      <c r="L8" s="98"/>
      <c r="M8" s="99"/>
      <c r="N8" s="100"/>
      <c r="O8" s="101"/>
      <c r="P8" s="101"/>
      <c r="Q8" s="101"/>
      <c r="R8" s="102"/>
      <c r="S8" s="103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</row>
    <row r="9" spans="1:51" s="122" customFormat="1" ht="70.2" customHeight="1" x14ac:dyDescent="0.4">
      <c r="A9" s="121"/>
      <c r="D9" s="123"/>
      <c r="E9" s="123"/>
      <c r="F9" s="124"/>
      <c r="G9" s="124"/>
      <c r="H9" s="125"/>
      <c r="I9" s="46"/>
      <c r="J9" s="135" t="s">
        <v>79</v>
      </c>
      <c r="K9" s="135"/>
      <c r="L9" s="135"/>
      <c r="M9" s="135"/>
      <c r="N9" s="135"/>
      <c r="O9" s="134" t="s">
        <v>80</v>
      </c>
      <c r="P9" s="134"/>
      <c r="Q9" s="134"/>
      <c r="R9" s="134"/>
      <c r="S9" s="134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</row>
    <row r="10" spans="1:51" s="42" customFormat="1" ht="192" customHeight="1" x14ac:dyDescent="0.25">
      <c r="A10" s="41" t="s">
        <v>64</v>
      </c>
      <c r="B10" s="42" t="s">
        <v>0</v>
      </c>
      <c r="C10" s="42" t="s">
        <v>1</v>
      </c>
      <c r="D10" s="43" t="s">
        <v>66</v>
      </c>
      <c r="E10" s="43" t="s">
        <v>67</v>
      </c>
      <c r="F10" s="44" t="s">
        <v>68</v>
      </c>
      <c r="G10" s="44" t="s">
        <v>72</v>
      </c>
      <c r="H10" s="40" t="s">
        <v>65</v>
      </c>
      <c r="I10" s="40" t="s">
        <v>2</v>
      </c>
      <c r="J10" s="66" t="s">
        <v>77</v>
      </c>
      <c r="K10" s="67" t="s">
        <v>73</v>
      </c>
      <c r="L10" s="67" t="s">
        <v>71</v>
      </c>
      <c r="M10" s="66" t="s">
        <v>69</v>
      </c>
      <c r="N10" s="68" t="s">
        <v>81</v>
      </c>
      <c r="O10" s="69" t="s">
        <v>77</v>
      </c>
      <c r="P10" s="70" t="s">
        <v>73</v>
      </c>
      <c r="Q10" s="70" t="s">
        <v>71</v>
      </c>
      <c r="R10" s="71" t="s">
        <v>69</v>
      </c>
      <c r="S10" s="72" t="s">
        <v>81</v>
      </c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</row>
    <row r="11" spans="1:51" s="14" customFormat="1" x14ac:dyDescent="0.25">
      <c r="A11" s="13" t="s">
        <v>3</v>
      </c>
      <c r="B11" s="14" t="s">
        <v>14</v>
      </c>
      <c r="C11" s="14" t="s">
        <v>70</v>
      </c>
      <c r="D11" s="15">
        <v>248</v>
      </c>
      <c r="E11" s="15">
        <v>143</v>
      </c>
      <c r="F11" s="16">
        <v>100</v>
      </c>
      <c r="G11" s="16">
        <v>1</v>
      </c>
      <c r="H11" s="3" t="s">
        <v>6</v>
      </c>
      <c r="I11" s="3" t="s">
        <v>15</v>
      </c>
      <c r="J11" s="35">
        <f>'zestawienie okien'!D11+100</f>
        <v>348</v>
      </c>
      <c r="K11" s="35">
        <f>'zestawienie okien'!G11</f>
        <v>1</v>
      </c>
      <c r="L11" s="35">
        <f>'zestawienie okien'!E11+'zestawienie okien'!F11+35</f>
        <v>278</v>
      </c>
      <c r="M11" s="64">
        <f t="shared" ref="M11:M16" si="0">J11*L11/10000</f>
        <v>9.6744000000000003</v>
      </c>
      <c r="N11" s="37"/>
      <c r="O11" s="65"/>
      <c r="P11" s="48"/>
      <c r="Q11" s="48"/>
      <c r="R11" s="49"/>
      <c r="S11" s="50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</row>
    <row r="12" spans="1:51" s="14" customFormat="1" x14ac:dyDescent="0.25">
      <c r="A12" s="13"/>
      <c r="D12" s="15">
        <v>217</v>
      </c>
      <c r="E12" s="15">
        <v>140</v>
      </c>
      <c r="F12" s="16">
        <v>102</v>
      </c>
      <c r="G12" s="16">
        <v>1</v>
      </c>
      <c r="H12" s="3" t="s">
        <v>16</v>
      </c>
      <c r="I12" s="3" t="s">
        <v>5</v>
      </c>
      <c r="J12" s="35">
        <f>'zestawienie okien'!D12+100</f>
        <v>317</v>
      </c>
      <c r="K12" s="35">
        <f>'zestawienie okien'!G12</f>
        <v>1</v>
      </c>
      <c r="L12" s="35">
        <f>'zestawienie okien'!E12+'zestawienie okien'!F12+35</f>
        <v>277</v>
      </c>
      <c r="M12" s="64">
        <f t="shared" si="0"/>
        <v>8.7809000000000008</v>
      </c>
      <c r="N12" s="37"/>
      <c r="O12" s="65"/>
      <c r="P12" s="48"/>
      <c r="Q12" s="48"/>
      <c r="R12" s="49"/>
      <c r="S12" s="50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</row>
    <row r="13" spans="1:51" s="14" customFormat="1" x14ac:dyDescent="0.25">
      <c r="A13" s="13"/>
      <c r="D13" s="15">
        <v>143</v>
      </c>
      <c r="E13" s="15">
        <v>133</v>
      </c>
      <c r="F13" s="16">
        <v>103</v>
      </c>
      <c r="G13" s="16">
        <v>1</v>
      </c>
      <c r="H13" s="3" t="s">
        <v>16</v>
      </c>
      <c r="I13" s="3" t="s">
        <v>8</v>
      </c>
      <c r="J13" s="35">
        <f>'zestawienie okien'!D13+100</f>
        <v>243</v>
      </c>
      <c r="K13" s="35">
        <f>'zestawienie okien'!G13</f>
        <v>1</v>
      </c>
      <c r="L13" s="35">
        <f>'zestawienie okien'!E13+'zestawienie okien'!F13+35</f>
        <v>271</v>
      </c>
      <c r="M13" s="64">
        <f t="shared" si="0"/>
        <v>6.5853000000000002</v>
      </c>
      <c r="N13" s="37"/>
      <c r="O13" s="65"/>
      <c r="P13" s="48"/>
      <c r="Q13" s="48"/>
      <c r="R13" s="49"/>
      <c r="S13" s="50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</row>
    <row r="14" spans="1:51" s="14" customFormat="1" x14ac:dyDescent="0.25">
      <c r="A14" s="13" t="s">
        <v>3</v>
      </c>
      <c r="B14" s="14" t="s">
        <v>17</v>
      </c>
      <c r="C14" s="14" t="s">
        <v>78</v>
      </c>
      <c r="D14" s="15">
        <v>215</v>
      </c>
      <c r="E14" s="15">
        <v>138</v>
      </c>
      <c r="F14" s="16">
        <v>95</v>
      </c>
      <c r="G14" s="16">
        <v>1</v>
      </c>
      <c r="H14" s="3" t="s">
        <v>16</v>
      </c>
      <c r="I14" s="3" t="s">
        <v>5</v>
      </c>
      <c r="J14" s="35">
        <f>'zestawienie okien'!D14+100</f>
        <v>315</v>
      </c>
      <c r="K14" s="35">
        <f>'zestawienie okien'!G14</f>
        <v>1</v>
      </c>
      <c r="L14" s="35">
        <f>'zestawienie okien'!E14+'zestawienie okien'!F14+35</f>
        <v>268</v>
      </c>
      <c r="M14" s="64">
        <f t="shared" si="0"/>
        <v>8.4420000000000002</v>
      </c>
      <c r="N14" s="37"/>
      <c r="O14" s="65"/>
      <c r="P14" s="48"/>
      <c r="Q14" s="48"/>
      <c r="R14" s="49"/>
      <c r="S14" s="50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</row>
    <row r="15" spans="1:51" s="14" customFormat="1" x14ac:dyDescent="0.25">
      <c r="A15" s="13"/>
      <c r="D15" s="15">
        <v>144</v>
      </c>
      <c r="E15" s="15">
        <v>128</v>
      </c>
      <c r="F15" s="16">
        <v>105</v>
      </c>
      <c r="G15" s="16">
        <v>1</v>
      </c>
      <c r="H15" s="3" t="s">
        <v>16</v>
      </c>
      <c r="I15" s="3" t="s">
        <v>8</v>
      </c>
      <c r="J15" s="35">
        <f>'zestawienie okien'!D15+100</f>
        <v>244</v>
      </c>
      <c r="K15" s="35">
        <f>'zestawienie okien'!G15</f>
        <v>1</v>
      </c>
      <c r="L15" s="35">
        <f>'zestawienie okien'!E15+'zestawienie okien'!F15+35</f>
        <v>268</v>
      </c>
      <c r="M15" s="64">
        <f t="shared" si="0"/>
        <v>6.5392000000000001</v>
      </c>
      <c r="N15" s="37"/>
      <c r="O15" s="65"/>
      <c r="P15" s="48"/>
      <c r="Q15" s="48"/>
      <c r="R15" s="49"/>
      <c r="S15" s="50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</row>
    <row r="16" spans="1:51" s="5" customFormat="1" x14ac:dyDescent="0.3">
      <c r="A16" s="4" t="s">
        <v>3</v>
      </c>
      <c r="B16" s="5" t="s">
        <v>18</v>
      </c>
      <c r="C16" s="5" t="s">
        <v>19</v>
      </c>
      <c r="D16" s="8">
        <v>130</v>
      </c>
      <c r="E16" s="8">
        <v>159</v>
      </c>
      <c r="F16" s="7">
        <v>108</v>
      </c>
      <c r="G16" s="7">
        <v>1</v>
      </c>
      <c r="H16" s="6" t="s">
        <v>16</v>
      </c>
      <c r="I16" s="6" t="s">
        <v>10</v>
      </c>
      <c r="J16" s="35">
        <f>'zestawienie okien'!D16+100</f>
        <v>230</v>
      </c>
      <c r="K16" s="35">
        <f>'zestawienie okien'!G16</f>
        <v>1</v>
      </c>
      <c r="L16" s="39">
        <f>'zestawienie okien'!E16+'zestawienie okien'!F16</f>
        <v>267</v>
      </c>
      <c r="M16" s="64">
        <f t="shared" si="0"/>
        <v>6.141</v>
      </c>
      <c r="N16" s="37"/>
      <c r="O16" s="65"/>
      <c r="P16" s="47"/>
      <c r="Q16" s="47"/>
      <c r="R16" s="49"/>
      <c r="S16" s="50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</row>
    <row r="17" spans="1:51" s="26" customFormat="1" x14ac:dyDescent="0.25">
      <c r="A17" s="26" t="s">
        <v>4</v>
      </c>
      <c r="B17" s="26" t="s">
        <v>20</v>
      </c>
      <c r="C17" s="26" t="s">
        <v>21</v>
      </c>
      <c r="D17" s="27">
        <v>102</v>
      </c>
      <c r="E17" s="27">
        <v>172</v>
      </c>
      <c r="F17" s="28">
        <v>104</v>
      </c>
      <c r="G17" s="28">
        <v>3</v>
      </c>
      <c r="H17" s="25" t="s">
        <v>6</v>
      </c>
      <c r="I17" s="25" t="s">
        <v>8</v>
      </c>
      <c r="J17" s="35"/>
      <c r="K17" s="35"/>
      <c r="L17" s="35"/>
      <c r="M17" s="64"/>
      <c r="N17" s="37"/>
      <c r="O17" s="65">
        <f>'zestawienie okien'!D17+100</f>
        <v>202</v>
      </c>
      <c r="P17" s="48">
        <f>'zestawienie okien'!G17</f>
        <v>3</v>
      </c>
      <c r="Q17" s="48">
        <f>'zestawienie okien'!E17+'zestawienie okien'!F17</f>
        <v>276</v>
      </c>
      <c r="R17" s="51">
        <f t="shared" ref="R17:R30" si="1">O17*Q17*P17/10000</f>
        <v>16.7256</v>
      </c>
      <c r="S17" s="50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</row>
    <row r="18" spans="1:51" s="26" customFormat="1" x14ac:dyDescent="0.25">
      <c r="D18" s="27">
        <v>103</v>
      </c>
      <c r="E18" s="27">
        <v>173</v>
      </c>
      <c r="F18" s="28">
        <v>104</v>
      </c>
      <c r="G18" s="28">
        <v>3</v>
      </c>
      <c r="H18" s="25" t="s">
        <v>7</v>
      </c>
      <c r="I18" s="25" t="s">
        <v>8</v>
      </c>
      <c r="J18" s="38"/>
      <c r="K18" s="35"/>
      <c r="L18" s="35"/>
      <c r="M18" s="64"/>
      <c r="N18" s="37"/>
      <c r="O18" s="65">
        <f>'zestawienie okien'!D18+100</f>
        <v>203</v>
      </c>
      <c r="P18" s="48">
        <f>'zestawienie okien'!G18</f>
        <v>3</v>
      </c>
      <c r="Q18" s="48">
        <f>'zestawienie okien'!E18+'zestawienie okien'!F18</f>
        <v>277</v>
      </c>
      <c r="R18" s="51">
        <f t="shared" si="1"/>
        <v>16.869299999999999</v>
      </c>
      <c r="S18" s="50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</row>
    <row r="19" spans="1:51" s="26" customFormat="1" x14ac:dyDescent="0.25">
      <c r="A19" s="26" t="s">
        <v>4</v>
      </c>
      <c r="B19" s="26" t="s">
        <v>22</v>
      </c>
      <c r="C19" s="26" t="s">
        <v>21</v>
      </c>
      <c r="D19" s="27">
        <v>103</v>
      </c>
      <c r="E19" s="27">
        <v>173</v>
      </c>
      <c r="F19" s="28">
        <v>104</v>
      </c>
      <c r="G19" s="28">
        <v>1</v>
      </c>
      <c r="H19" s="25" t="s">
        <v>7</v>
      </c>
      <c r="I19" s="25" t="s">
        <v>8</v>
      </c>
      <c r="J19" s="35"/>
      <c r="K19" s="35"/>
      <c r="L19" s="35"/>
      <c r="M19" s="64"/>
      <c r="N19" s="37"/>
      <c r="O19" s="65">
        <f>'zestawienie okien'!D19+100</f>
        <v>203</v>
      </c>
      <c r="P19" s="48">
        <f>'zestawienie okien'!G19</f>
        <v>1</v>
      </c>
      <c r="Q19" s="48">
        <f>'zestawienie okien'!E19+'zestawienie okien'!F19</f>
        <v>277</v>
      </c>
      <c r="R19" s="51">
        <f t="shared" si="1"/>
        <v>5.6231</v>
      </c>
      <c r="S19" s="50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</row>
    <row r="20" spans="1:51" s="26" customFormat="1" x14ac:dyDescent="0.25">
      <c r="D20" s="27">
        <v>103</v>
      </c>
      <c r="E20" s="27">
        <v>173</v>
      </c>
      <c r="F20" s="28">
        <v>104</v>
      </c>
      <c r="G20" s="28">
        <v>3</v>
      </c>
      <c r="H20" s="25" t="s">
        <v>11</v>
      </c>
      <c r="I20" s="25" t="s">
        <v>10</v>
      </c>
      <c r="J20" s="35"/>
      <c r="K20" s="35"/>
      <c r="L20" s="35"/>
      <c r="M20" s="64"/>
      <c r="N20" s="37"/>
      <c r="O20" s="65">
        <f>'zestawienie okien'!D20+100</f>
        <v>203</v>
      </c>
      <c r="P20" s="48">
        <f>'zestawienie okien'!G20</f>
        <v>3</v>
      </c>
      <c r="Q20" s="48">
        <f>'zestawienie okien'!E20+'zestawienie okien'!F20</f>
        <v>277</v>
      </c>
      <c r="R20" s="51">
        <f t="shared" si="1"/>
        <v>16.869299999999999</v>
      </c>
      <c r="S20" s="50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</row>
    <row r="21" spans="1:51" s="26" customFormat="1" x14ac:dyDescent="0.25">
      <c r="A21" s="26" t="s">
        <v>4</v>
      </c>
      <c r="B21" s="26" t="s">
        <v>23</v>
      </c>
      <c r="C21" s="26" t="s">
        <v>21</v>
      </c>
      <c r="D21" s="27">
        <v>128</v>
      </c>
      <c r="E21" s="27">
        <v>201</v>
      </c>
      <c r="F21" s="28">
        <v>38</v>
      </c>
      <c r="G21" s="28">
        <v>3</v>
      </c>
      <c r="H21" s="25" t="s">
        <v>6</v>
      </c>
      <c r="I21" s="25" t="s">
        <v>8</v>
      </c>
      <c r="J21" s="35"/>
      <c r="K21" s="35"/>
      <c r="L21" s="35"/>
      <c r="M21" s="64"/>
      <c r="N21" s="37"/>
      <c r="O21" s="65">
        <f>'zestawienie okien'!D21+100</f>
        <v>228</v>
      </c>
      <c r="P21" s="48">
        <f>'zestawienie okien'!G21</f>
        <v>3</v>
      </c>
      <c r="Q21" s="48">
        <f>'zestawienie okien'!E21+'zestawienie okien'!F21</f>
        <v>239</v>
      </c>
      <c r="R21" s="51">
        <f t="shared" si="1"/>
        <v>16.3476</v>
      </c>
      <c r="S21" s="50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</row>
    <row r="22" spans="1:51" s="26" customFormat="1" x14ac:dyDescent="0.25">
      <c r="A22" s="26" t="s">
        <v>4</v>
      </c>
      <c r="B22" s="26" t="s">
        <v>24</v>
      </c>
      <c r="C22" s="26" t="s">
        <v>21</v>
      </c>
      <c r="D22" s="27">
        <v>133</v>
      </c>
      <c r="E22" s="27">
        <v>202</v>
      </c>
      <c r="F22" s="28">
        <v>32</v>
      </c>
      <c r="G22" s="28">
        <v>3</v>
      </c>
      <c r="H22" s="25" t="s">
        <v>11</v>
      </c>
      <c r="I22" s="25" t="s">
        <v>10</v>
      </c>
      <c r="J22" s="35"/>
      <c r="K22" s="35"/>
      <c r="L22" s="35"/>
      <c r="M22" s="64"/>
      <c r="N22" s="37"/>
      <c r="O22" s="65">
        <f>'zestawienie okien'!D22+100</f>
        <v>233</v>
      </c>
      <c r="P22" s="48">
        <f>'zestawienie okien'!G22</f>
        <v>3</v>
      </c>
      <c r="Q22" s="48">
        <f>'zestawienie okien'!E22+'zestawienie okien'!F22</f>
        <v>234</v>
      </c>
      <c r="R22" s="51">
        <f t="shared" si="1"/>
        <v>16.3566</v>
      </c>
      <c r="S22" s="50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</row>
    <row r="23" spans="1:51" s="26" customFormat="1" x14ac:dyDescent="0.25">
      <c r="A23" s="26" t="s">
        <v>4</v>
      </c>
      <c r="B23" s="26" t="s">
        <v>25</v>
      </c>
      <c r="C23" s="29" t="s">
        <v>21</v>
      </c>
      <c r="D23" s="27">
        <v>132</v>
      </c>
      <c r="E23" s="27">
        <v>202</v>
      </c>
      <c r="F23" s="28">
        <v>88</v>
      </c>
      <c r="G23" s="28">
        <v>4</v>
      </c>
      <c r="H23" s="25" t="s">
        <v>6</v>
      </c>
      <c r="I23" s="25" t="s">
        <v>8</v>
      </c>
      <c r="J23" s="35"/>
      <c r="K23" s="35"/>
      <c r="L23" s="35"/>
      <c r="M23" s="64"/>
      <c r="N23" s="37"/>
      <c r="O23" s="65">
        <f>'zestawienie okien'!D23+100</f>
        <v>232</v>
      </c>
      <c r="P23" s="48">
        <f>'zestawienie okien'!G23</f>
        <v>4</v>
      </c>
      <c r="Q23" s="48">
        <f>'zestawienie okien'!E23+'zestawienie okien'!F23</f>
        <v>290</v>
      </c>
      <c r="R23" s="51">
        <f t="shared" si="1"/>
        <v>26.911999999999999</v>
      </c>
      <c r="S23" s="50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</row>
    <row r="24" spans="1:51" s="26" customFormat="1" ht="26.4" x14ac:dyDescent="0.25">
      <c r="A24" s="26" t="s">
        <v>4</v>
      </c>
      <c r="B24" s="26" t="s">
        <v>26</v>
      </c>
      <c r="C24" s="26" t="s">
        <v>27</v>
      </c>
      <c r="D24" s="27">
        <v>152</v>
      </c>
      <c r="E24" s="27">
        <v>211</v>
      </c>
      <c r="F24" s="28">
        <v>83</v>
      </c>
      <c r="G24" s="28">
        <v>3</v>
      </c>
      <c r="H24" s="25" t="s">
        <v>11</v>
      </c>
      <c r="I24" s="25" t="s">
        <v>8</v>
      </c>
      <c r="J24" s="35"/>
      <c r="K24" s="35"/>
      <c r="L24" s="35"/>
      <c r="M24" s="64"/>
      <c r="N24" s="37"/>
      <c r="O24" s="65">
        <f>'zestawienie okien'!D24+100</f>
        <v>252</v>
      </c>
      <c r="P24" s="48">
        <f>'zestawienie okien'!G24</f>
        <v>3</v>
      </c>
      <c r="Q24" s="48">
        <f>'zestawienie okien'!E24+'zestawienie okien'!F24</f>
        <v>294</v>
      </c>
      <c r="R24" s="51">
        <f t="shared" si="1"/>
        <v>22.226400000000002</v>
      </c>
      <c r="S24" s="50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</row>
    <row r="25" spans="1:51" s="14" customFormat="1" ht="26.4" x14ac:dyDescent="0.25">
      <c r="A25" s="13" t="s">
        <v>4</v>
      </c>
      <c r="B25" s="14" t="s">
        <v>28</v>
      </c>
      <c r="C25" s="14" t="s">
        <v>29</v>
      </c>
      <c r="D25" s="15">
        <v>119</v>
      </c>
      <c r="E25" s="15">
        <v>186</v>
      </c>
      <c r="F25" s="16">
        <v>51</v>
      </c>
      <c r="G25" s="16">
        <v>1</v>
      </c>
      <c r="H25" s="3" t="s">
        <v>16</v>
      </c>
      <c r="I25" s="3" t="s">
        <v>8</v>
      </c>
      <c r="J25" s="35"/>
      <c r="K25" s="35"/>
      <c r="L25" s="35"/>
      <c r="M25" s="36"/>
      <c r="N25" s="37"/>
      <c r="O25" s="48">
        <v>155</v>
      </c>
      <c r="P25" s="48">
        <f>'zestawienie okien'!G25</f>
        <v>1</v>
      </c>
      <c r="Q25" s="48">
        <f>'zestawienie okien'!E25+'zestawienie okien'!F25</f>
        <v>237</v>
      </c>
      <c r="R25" s="51">
        <f t="shared" si="1"/>
        <v>3.6735000000000002</v>
      </c>
      <c r="S25" s="50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</row>
    <row r="26" spans="1:51" s="14" customFormat="1" ht="26.4" x14ac:dyDescent="0.25">
      <c r="A26" s="13" t="s">
        <v>4</v>
      </c>
      <c r="B26" s="14" t="s">
        <v>30</v>
      </c>
      <c r="C26" s="14" t="s">
        <v>31</v>
      </c>
      <c r="D26" s="15">
        <v>119</v>
      </c>
      <c r="E26" s="15">
        <v>186</v>
      </c>
      <c r="F26" s="16">
        <v>48</v>
      </c>
      <c r="G26" s="16">
        <v>2</v>
      </c>
      <c r="H26" s="3" t="s">
        <v>16</v>
      </c>
      <c r="I26" s="3" t="s">
        <v>8</v>
      </c>
      <c r="J26" s="35"/>
      <c r="K26" s="35"/>
      <c r="L26" s="35"/>
      <c r="M26" s="36"/>
      <c r="N26" s="37"/>
      <c r="O26" s="48">
        <v>438</v>
      </c>
      <c r="P26" s="48">
        <f>'zestawienie okien'!G26</f>
        <v>2</v>
      </c>
      <c r="Q26" s="48">
        <f>'zestawienie okien'!E26+'zestawienie okien'!F26</f>
        <v>234</v>
      </c>
      <c r="R26" s="51">
        <f t="shared" si="1"/>
        <v>20.4984</v>
      </c>
      <c r="S26" s="50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</row>
    <row r="27" spans="1:51" s="14" customFormat="1" x14ac:dyDescent="0.25">
      <c r="A27" s="13"/>
      <c r="D27" s="15">
        <v>119</v>
      </c>
      <c r="E27" s="15">
        <v>186</v>
      </c>
      <c r="F27" s="16">
        <v>49</v>
      </c>
      <c r="G27" s="16">
        <v>1</v>
      </c>
      <c r="H27" s="3" t="s">
        <v>7</v>
      </c>
      <c r="I27" s="3" t="s">
        <v>8</v>
      </c>
      <c r="J27" s="35"/>
      <c r="K27" s="35"/>
      <c r="L27" s="35"/>
      <c r="M27" s="36"/>
      <c r="N27" s="37"/>
      <c r="O27" s="48">
        <v>751</v>
      </c>
      <c r="P27" s="48">
        <f>'zestawienie okien'!G27</f>
        <v>1</v>
      </c>
      <c r="Q27" s="48">
        <f>'zestawienie okien'!E27+'zestawienie okien'!F27</f>
        <v>235</v>
      </c>
      <c r="R27" s="51">
        <f t="shared" si="1"/>
        <v>17.648499999999999</v>
      </c>
      <c r="S27" s="50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</row>
    <row r="28" spans="1:51" s="14" customFormat="1" x14ac:dyDescent="0.25">
      <c r="A28" s="13"/>
      <c r="D28" s="15">
        <v>119</v>
      </c>
      <c r="E28" s="15">
        <v>186</v>
      </c>
      <c r="F28" s="16">
        <v>50</v>
      </c>
      <c r="G28" s="16">
        <v>2</v>
      </c>
      <c r="H28" s="3" t="s">
        <v>7</v>
      </c>
      <c r="I28" s="3" t="s">
        <v>10</v>
      </c>
      <c r="J28" s="35"/>
      <c r="K28" s="35"/>
      <c r="L28" s="35"/>
      <c r="M28" s="36"/>
      <c r="N28" s="37"/>
      <c r="O28" s="48">
        <v>510</v>
      </c>
      <c r="P28" s="48">
        <f>'zestawienie okien'!G28</f>
        <v>2</v>
      </c>
      <c r="Q28" s="48">
        <f>'zestawienie okien'!E28+'zestawienie okien'!F28</f>
        <v>236</v>
      </c>
      <c r="R28" s="51">
        <f t="shared" si="1"/>
        <v>24.071999999999999</v>
      </c>
      <c r="S28" s="50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</row>
    <row r="29" spans="1:51" s="14" customFormat="1" ht="26.4" x14ac:dyDescent="0.25">
      <c r="A29" s="13" t="s">
        <v>4</v>
      </c>
      <c r="B29" s="14" t="s">
        <v>32</v>
      </c>
      <c r="C29" s="14" t="s">
        <v>33</v>
      </c>
      <c r="D29" s="15">
        <v>124</v>
      </c>
      <c r="E29" s="15">
        <v>207</v>
      </c>
      <c r="F29" s="16">
        <v>85</v>
      </c>
      <c r="G29" s="16">
        <v>3</v>
      </c>
      <c r="H29" s="3" t="s">
        <v>11</v>
      </c>
      <c r="I29" s="3" t="s">
        <v>8</v>
      </c>
      <c r="J29" s="35"/>
      <c r="K29" s="35"/>
      <c r="L29" s="35"/>
      <c r="M29" s="36"/>
      <c r="N29" s="37"/>
      <c r="O29" s="48">
        <v>721</v>
      </c>
      <c r="P29" s="48">
        <f>'zestawienie okien'!G29</f>
        <v>3</v>
      </c>
      <c r="Q29" s="48">
        <f>'zestawienie okien'!E29+'zestawienie okien'!F29</f>
        <v>292</v>
      </c>
      <c r="R29" s="51">
        <f t="shared" si="1"/>
        <v>63.159599999999998</v>
      </c>
      <c r="S29" s="50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</row>
    <row r="30" spans="1:51" s="14" customFormat="1" ht="26.4" x14ac:dyDescent="0.25">
      <c r="A30" s="13" t="s">
        <v>4</v>
      </c>
      <c r="B30" s="14" t="s">
        <v>34</v>
      </c>
      <c r="C30" s="14" t="s">
        <v>35</v>
      </c>
      <c r="D30" s="15">
        <v>119</v>
      </c>
      <c r="E30" s="15">
        <v>191</v>
      </c>
      <c r="F30" s="16">
        <v>74</v>
      </c>
      <c r="G30" s="16">
        <v>3</v>
      </c>
      <c r="H30" s="3" t="s">
        <v>16</v>
      </c>
      <c r="I30" s="3" t="s">
        <v>8</v>
      </c>
      <c r="J30" s="35"/>
      <c r="K30" s="35"/>
      <c r="L30" s="35"/>
      <c r="M30" s="36"/>
      <c r="N30" s="37"/>
      <c r="O30" s="48">
        <v>668</v>
      </c>
      <c r="P30" s="48">
        <f>'zestawienie okien'!G30</f>
        <v>3</v>
      </c>
      <c r="Q30" s="48">
        <f>'zestawienie okien'!E30+'zestawienie okien'!F30</f>
        <v>265</v>
      </c>
      <c r="R30" s="51">
        <f t="shared" si="1"/>
        <v>53.106000000000002</v>
      </c>
      <c r="S30" s="50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</row>
    <row r="31" spans="1:51" s="10" customFormat="1" x14ac:dyDescent="0.25">
      <c r="A31" s="9" t="s">
        <v>4</v>
      </c>
      <c r="B31" s="10" t="s">
        <v>36</v>
      </c>
      <c r="C31" s="10" t="s">
        <v>37</v>
      </c>
      <c r="D31" s="11">
        <v>118</v>
      </c>
      <c r="E31" s="11">
        <v>170</v>
      </c>
      <c r="F31" s="12">
        <v>76</v>
      </c>
      <c r="G31" s="12">
        <v>2</v>
      </c>
      <c r="H31" s="6" t="s">
        <v>16</v>
      </c>
      <c r="I31" s="6" t="s">
        <v>8</v>
      </c>
      <c r="J31" s="35">
        <f>'zestawienie okien'!D31+100</f>
        <v>218</v>
      </c>
      <c r="K31" s="35">
        <f>'zestawienie okien'!G31</f>
        <v>2</v>
      </c>
      <c r="L31" s="35">
        <f>'zestawienie okien'!E31+'zestawienie okien'!F31+35</f>
        <v>281</v>
      </c>
      <c r="M31" s="64">
        <f t="shared" ref="M31:M58" si="2">J31*L31/10000</f>
        <v>6.1257999999999999</v>
      </c>
      <c r="N31" s="37"/>
      <c r="O31" s="65"/>
      <c r="P31" s="48"/>
      <c r="Q31" s="48"/>
      <c r="R31" s="49"/>
      <c r="S31" s="5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</row>
    <row r="32" spans="1:51" s="10" customFormat="1" x14ac:dyDescent="0.25">
      <c r="A32" s="9" t="s">
        <v>9</v>
      </c>
      <c r="B32" s="10" t="s">
        <v>38</v>
      </c>
      <c r="C32" s="10" t="s">
        <v>39</v>
      </c>
      <c r="D32" s="11">
        <v>103</v>
      </c>
      <c r="E32" s="11">
        <v>176</v>
      </c>
      <c r="F32" s="12">
        <v>93</v>
      </c>
      <c r="G32" s="12">
        <v>3</v>
      </c>
      <c r="H32" s="6" t="s">
        <v>6</v>
      </c>
      <c r="I32" s="6" t="s">
        <v>8</v>
      </c>
      <c r="J32" s="35">
        <f>'zestawienie okien'!D32+100</f>
        <v>203</v>
      </c>
      <c r="K32" s="35">
        <f>'zestawienie okien'!G32</f>
        <v>3</v>
      </c>
      <c r="L32" s="35">
        <f>'zestawienie okien'!E32+'zestawienie okien'!F32+35</f>
        <v>304</v>
      </c>
      <c r="M32" s="64">
        <f t="shared" si="2"/>
        <v>6.1711999999999998</v>
      </c>
      <c r="N32" s="37"/>
      <c r="O32" s="65"/>
      <c r="P32" s="48"/>
      <c r="Q32" s="48"/>
      <c r="R32" s="49"/>
      <c r="S32" s="5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</row>
    <row r="33" spans="1:51" s="10" customFormat="1" x14ac:dyDescent="0.25">
      <c r="A33" s="9"/>
      <c r="D33" s="11">
        <v>103</v>
      </c>
      <c r="E33" s="11">
        <v>170</v>
      </c>
      <c r="F33" s="12">
        <v>93</v>
      </c>
      <c r="G33" s="12">
        <v>1</v>
      </c>
      <c r="H33" s="6" t="s">
        <v>7</v>
      </c>
      <c r="I33" s="6" t="s">
        <v>8</v>
      </c>
      <c r="J33" s="35">
        <f>'zestawienie okien'!D33+100</f>
        <v>203</v>
      </c>
      <c r="K33" s="35">
        <f>'zestawienie okien'!G33</f>
        <v>1</v>
      </c>
      <c r="L33" s="35">
        <f>'zestawienie okien'!E33+'zestawienie okien'!F33+35</f>
        <v>298</v>
      </c>
      <c r="M33" s="64">
        <f t="shared" si="2"/>
        <v>6.0494000000000003</v>
      </c>
      <c r="N33" s="37"/>
      <c r="O33" s="65"/>
      <c r="P33" s="48"/>
      <c r="Q33" s="48"/>
      <c r="R33" s="49"/>
      <c r="S33" s="5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</row>
    <row r="34" spans="1:51" s="10" customFormat="1" x14ac:dyDescent="0.25">
      <c r="A34" s="9" t="s">
        <v>9</v>
      </c>
      <c r="B34" s="10" t="s">
        <v>40</v>
      </c>
      <c r="C34" s="10" t="s">
        <v>41</v>
      </c>
      <c r="D34" s="11">
        <v>103</v>
      </c>
      <c r="E34" s="11">
        <v>170</v>
      </c>
      <c r="F34" s="12">
        <v>94</v>
      </c>
      <c r="G34" s="12">
        <v>1</v>
      </c>
      <c r="H34" s="6" t="s">
        <v>7</v>
      </c>
      <c r="I34" s="6" t="s">
        <v>8</v>
      </c>
      <c r="J34" s="35">
        <f>'zestawienie okien'!D34+100</f>
        <v>203</v>
      </c>
      <c r="K34" s="35">
        <f>'zestawienie okien'!G34</f>
        <v>1</v>
      </c>
      <c r="L34" s="35">
        <f>'zestawienie okien'!E34+'zestawienie okien'!F34+35</f>
        <v>299</v>
      </c>
      <c r="M34" s="64">
        <f t="shared" si="2"/>
        <v>6.0697000000000001</v>
      </c>
      <c r="N34" s="37"/>
      <c r="O34" s="65"/>
      <c r="P34" s="48"/>
      <c r="Q34" s="48"/>
      <c r="R34" s="49"/>
      <c r="S34" s="5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 s="10" customFormat="1" x14ac:dyDescent="0.25">
      <c r="A35" s="9" t="s">
        <v>9</v>
      </c>
      <c r="B35" s="10" t="s">
        <v>42</v>
      </c>
      <c r="C35" s="10" t="s">
        <v>43</v>
      </c>
      <c r="D35" s="11">
        <v>104</v>
      </c>
      <c r="E35" s="11">
        <v>178</v>
      </c>
      <c r="F35" s="12">
        <v>92</v>
      </c>
      <c r="G35" s="12">
        <v>1</v>
      </c>
      <c r="H35" s="6" t="s">
        <v>7</v>
      </c>
      <c r="I35" s="6" t="s">
        <v>8</v>
      </c>
      <c r="J35" s="35">
        <f>'zestawienie okien'!D35+100</f>
        <v>204</v>
      </c>
      <c r="K35" s="35">
        <f>'zestawienie okien'!G35</f>
        <v>1</v>
      </c>
      <c r="L35" s="35">
        <f>'zestawienie okien'!E35+'zestawienie okien'!F35+35</f>
        <v>305</v>
      </c>
      <c r="M35" s="64">
        <f t="shared" si="2"/>
        <v>6.2220000000000004</v>
      </c>
      <c r="N35" s="37"/>
      <c r="O35" s="65"/>
      <c r="P35" s="48"/>
      <c r="Q35" s="48"/>
      <c r="R35" s="49"/>
      <c r="S35" s="5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</row>
    <row r="36" spans="1:51" s="10" customFormat="1" x14ac:dyDescent="0.25">
      <c r="A36" s="9"/>
      <c r="D36" s="11">
        <v>104</v>
      </c>
      <c r="E36" s="11">
        <v>176</v>
      </c>
      <c r="F36" s="12">
        <v>92</v>
      </c>
      <c r="G36" s="12">
        <v>3</v>
      </c>
      <c r="H36" s="6" t="s">
        <v>11</v>
      </c>
      <c r="I36" s="6" t="s">
        <v>10</v>
      </c>
      <c r="J36" s="35">
        <f>'zestawienie okien'!D36+100</f>
        <v>204</v>
      </c>
      <c r="K36" s="35">
        <f>'zestawienie okien'!G36</f>
        <v>3</v>
      </c>
      <c r="L36" s="35">
        <f>'zestawienie okien'!E36+'zestawienie okien'!F36+35</f>
        <v>303</v>
      </c>
      <c r="M36" s="64">
        <f t="shared" si="2"/>
        <v>6.1811999999999996</v>
      </c>
      <c r="N36" s="37"/>
      <c r="O36" s="65"/>
      <c r="P36" s="48"/>
      <c r="Q36" s="48"/>
      <c r="R36" s="49"/>
      <c r="S36" s="5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</row>
    <row r="37" spans="1:51" s="10" customFormat="1" x14ac:dyDescent="0.25">
      <c r="A37" s="9" t="s">
        <v>9</v>
      </c>
      <c r="B37" s="10" t="s">
        <v>44</v>
      </c>
      <c r="C37" s="10" t="s">
        <v>45</v>
      </c>
      <c r="D37" s="11">
        <v>142</v>
      </c>
      <c r="E37" s="11">
        <v>208</v>
      </c>
      <c r="F37" s="12">
        <v>55</v>
      </c>
      <c r="G37" s="12">
        <v>2</v>
      </c>
      <c r="H37" s="6" t="s">
        <v>6</v>
      </c>
      <c r="I37" s="6" t="s">
        <v>8</v>
      </c>
      <c r="J37" s="35">
        <f>'zestawienie okien'!D37+100</f>
        <v>242</v>
      </c>
      <c r="K37" s="35">
        <f>'zestawienie okien'!G37</f>
        <v>2</v>
      </c>
      <c r="L37" s="35">
        <f>'zestawienie okien'!E37+'zestawienie okien'!F37+35</f>
        <v>298</v>
      </c>
      <c r="M37" s="64">
        <f t="shared" si="2"/>
        <v>7.2115999999999998</v>
      </c>
      <c r="N37" s="37"/>
      <c r="O37" s="65"/>
      <c r="P37" s="48"/>
      <c r="Q37" s="48"/>
      <c r="R37" s="49"/>
      <c r="S37" s="5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</row>
    <row r="38" spans="1:51" s="10" customFormat="1" x14ac:dyDescent="0.25">
      <c r="A38" s="9"/>
      <c r="D38" s="11">
        <v>137</v>
      </c>
      <c r="E38" s="11">
        <v>208</v>
      </c>
      <c r="F38" s="12">
        <v>55</v>
      </c>
      <c r="G38" s="12">
        <v>1</v>
      </c>
      <c r="H38" s="6" t="s">
        <v>6</v>
      </c>
      <c r="I38" s="6" t="s">
        <v>10</v>
      </c>
      <c r="J38" s="35">
        <f>'zestawienie okien'!D38+100</f>
        <v>237</v>
      </c>
      <c r="K38" s="35">
        <f>'zestawienie okien'!G38</f>
        <v>1</v>
      </c>
      <c r="L38" s="35">
        <f>'zestawienie okien'!E38+'zestawienie okien'!F38+35</f>
        <v>298</v>
      </c>
      <c r="M38" s="64">
        <f t="shared" si="2"/>
        <v>7.0625999999999998</v>
      </c>
      <c r="N38" s="37"/>
      <c r="O38" s="65"/>
      <c r="P38" s="48"/>
      <c r="Q38" s="48"/>
      <c r="R38" s="49"/>
      <c r="S38" s="5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</row>
    <row r="39" spans="1:51" s="10" customFormat="1" x14ac:dyDescent="0.25">
      <c r="A39" s="9" t="s">
        <v>9</v>
      </c>
      <c r="B39" s="10" t="s">
        <v>46</v>
      </c>
      <c r="C39" s="10" t="s">
        <v>47</v>
      </c>
      <c r="D39" s="11">
        <v>132</v>
      </c>
      <c r="E39" s="11">
        <v>185</v>
      </c>
      <c r="F39" s="12">
        <v>71</v>
      </c>
      <c r="G39" s="12">
        <v>3</v>
      </c>
      <c r="H39" s="6" t="s">
        <v>11</v>
      </c>
      <c r="I39" s="6" t="s">
        <v>8</v>
      </c>
      <c r="J39" s="35">
        <f>'zestawienie okien'!D39+100</f>
        <v>232</v>
      </c>
      <c r="K39" s="35">
        <f>'zestawienie okien'!G39</f>
        <v>3</v>
      </c>
      <c r="L39" s="35">
        <f>'zestawienie okien'!E39+'zestawienie okien'!F39+35</f>
        <v>291</v>
      </c>
      <c r="M39" s="64">
        <f t="shared" si="2"/>
        <v>6.7511999999999999</v>
      </c>
      <c r="N39" s="37"/>
      <c r="O39" s="65"/>
      <c r="P39" s="48"/>
      <c r="Q39" s="48"/>
      <c r="R39" s="49"/>
      <c r="S39" s="5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</row>
    <row r="40" spans="1:51" s="10" customFormat="1" x14ac:dyDescent="0.25">
      <c r="A40" s="9"/>
      <c r="D40" s="11">
        <v>220</v>
      </c>
      <c r="E40" s="11">
        <v>185</v>
      </c>
      <c r="F40" s="12">
        <v>71</v>
      </c>
      <c r="G40" s="12">
        <v>1</v>
      </c>
      <c r="H40" s="6" t="s">
        <v>11</v>
      </c>
      <c r="I40" s="6" t="s">
        <v>10</v>
      </c>
      <c r="J40" s="35">
        <f>'zestawienie okien'!D40+100</f>
        <v>320</v>
      </c>
      <c r="K40" s="35">
        <f>'zestawienie okien'!G40</f>
        <v>1</v>
      </c>
      <c r="L40" s="35">
        <f>'zestawienie okien'!E40+'zestawienie okien'!F40+35</f>
        <v>291</v>
      </c>
      <c r="M40" s="64">
        <f t="shared" si="2"/>
        <v>9.3119999999999994</v>
      </c>
      <c r="N40" s="37"/>
      <c r="O40" s="65"/>
      <c r="P40" s="48"/>
      <c r="Q40" s="48"/>
      <c r="R40" s="49"/>
      <c r="S40" s="5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</row>
    <row r="41" spans="1:51" s="10" customFormat="1" x14ac:dyDescent="0.25">
      <c r="A41" s="9" t="s">
        <v>9</v>
      </c>
      <c r="B41" s="10" t="s">
        <v>48</v>
      </c>
      <c r="C41" s="10" t="s">
        <v>43</v>
      </c>
      <c r="D41" s="11">
        <v>131</v>
      </c>
      <c r="E41" s="11">
        <v>188</v>
      </c>
      <c r="F41" s="12">
        <v>67</v>
      </c>
      <c r="G41" s="12">
        <v>2</v>
      </c>
      <c r="H41" s="6" t="s">
        <v>6</v>
      </c>
      <c r="I41" s="6" t="s">
        <v>8</v>
      </c>
      <c r="J41" s="35">
        <f>'zestawienie okien'!D41+100</f>
        <v>231</v>
      </c>
      <c r="K41" s="35">
        <f>'zestawienie okien'!G41</f>
        <v>2</v>
      </c>
      <c r="L41" s="35">
        <f>'zestawienie okien'!E41+'zestawienie okien'!F41+35</f>
        <v>290</v>
      </c>
      <c r="M41" s="64">
        <f t="shared" si="2"/>
        <v>6.6989999999999998</v>
      </c>
      <c r="N41" s="37"/>
      <c r="O41" s="65"/>
      <c r="P41" s="48"/>
      <c r="Q41" s="48"/>
      <c r="R41" s="49"/>
      <c r="S41" s="5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</row>
    <row r="42" spans="1:51" s="10" customFormat="1" x14ac:dyDescent="0.25">
      <c r="A42" s="9" t="s">
        <v>9</v>
      </c>
      <c r="B42" s="10" t="s">
        <v>49</v>
      </c>
      <c r="C42" s="10" t="s">
        <v>43</v>
      </c>
      <c r="D42" s="11">
        <v>131</v>
      </c>
      <c r="E42" s="11">
        <v>188</v>
      </c>
      <c r="F42" s="12">
        <v>67</v>
      </c>
      <c r="G42" s="12">
        <v>2</v>
      </c>
      <c r="H42" s="6" t="s">
        <v>6</v>
      </c>
      <c r="I42" s="6" t="s">
        <v>8</v>
      </c>
      <c r="J42" s="35">
        <f>'zestawienie okien'!D42+100</f>
        <v>231</v>
      </c>
      <c r="K42" s="35">
        <f>'zestawienie okien'!G42</f>
        <v>2</v>
      </c>
      <c r="L42" s="35">
        <f>'zestawienie okien'!E42+'zestawienie okien'!F42+35</f>
        <v>290</v>
      </c>
      <c r="M42" s="64">
        <f t="shared" si="2"/>
        <v>6.6989999999999998</v>
      </c>
      <c r="N42" s="37"/>
      <c r="O42" s="65"/>
      <c r="P42" s="48"/>
      <c r="Q42" s="48"/>
      <c r="R42" s="49"/>
      <c r="S42" s="5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</row>
    <row r="43" spans="1:51" s="10" customFormat="1" x14ac:dyDescent="0.25">
      <c r="A43" s="9" t="s">
        <v>9</v>
      </c>
      <c r="B43" s="10" t="s">
        <v>50</v>
      </c>
      <c r="C43" s="10" t="s">
        <v>51</v>
      </c>
      <c r="D43" s="11">
        <v>138</v>
      </c>
      <c r="E43" s="11">
        <v>193</v>
      </c>
      <c r="F43" s="12">
        <v>88</v>
      </c>
      <c r="G43" s="12">
        <v>1</v>
      </c>
      <c r="H43" s="6" t="s">
        <v>11</v>
      </c>
      <c r="I43" s="6" t="s">
        <v>8</v>
      </c>
      <c r="J43" s="35">
        <f>'zestawienie okien'!D43+100</f>
        <v>238</v>
      </c>
      <c r="K43" s="35">
        <f>'zestawienie okien'!G43</f>
        <v>1</v>
      </c>
      <c r="L43" s="35">
        <f>'zestawienie okien'!E43+'zestawienie okien'!F43+35</f>
        <v>316</v>
      </c>
      <c r="M43" s="64">
        <f t="shared" si="2"/>
        <v>7.5208000000000004</v>
      </c>
      <c r="N43" s="37"/>
      <c r="O43" s="65"/>
      <c r="P43" s="48"/>
      <c r="Q43" s="48"/>
      <c r="R43" s="49"/>
      <c r="S43" s="5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</row>
    <row r="44" spans="1:51" s="10" customFormat="1" x14ac:dyDescent="0.25">
      <c r="A44" s="9" t="s">
        <v>9</v>
      </c>
      <c r="B44" s="10" t="s">
        <v>52</v>
      </c>
      <c r="C44" s="10" t="s">
        <v>53</v>
      </c>
      <c r="D44" s="11">
        <v>138</v>
      </c>
      <c r="E44" s="11">
        <v>193</v>
      </c>
      <c r="F44" s="12">
        <v>88</v>
      </c>
      <c r="G44" s="12">
        <v>2</v>
      </c>
      <c r="H44" s="6" t="s">
        <v>11</v>
      </c>
      <c r="I44" s="6" t="s">
        <v>8</v>
      </c>
      <c r="J44" s="35">
        <f>'zestawienie okien'!D44+100</f>
        <v>238</v>
      </c>
      <c r="K44" s="35">
        <f>'zestawienie okien'!G44</f>
        <v>2</v>
      </c>
      <c r="L44" s="35">
        <f>'zestawienie okien'!E44+'zestawienie okien'!F44+35</f>
        <v>316</v>
      </c>
      <c r="M44" s="64">
        <f t="shared" si="2"/>
        <v>7.5208000000000004</v>
      </c>
      <c r="N44" s="37"/>
      <c r="O44" s="65"/>
      <c r="P44" s="48"/>
      <c r="Q44" s="48"/>
      <c r="R44" s="49"/>
      <c r="S44" s="5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</row>
    <row r="45" spans="1:51" s="10" customFormat="1" x14ac:dyDescent="0.25">
      <c r="A45" s="9" t="s">
        <v>9</v>
      </c>
      <c r="B45" s="10" t="s">
        <v>54</v>
      </c>
      <c r="C45" s="10" t="s">
        <v>37</v>
      </c>
      <c r="D45" s="11">
        <v>120</v>
      </c>
      <c r="E45" s="11">
        <v>166</v>
      </c>
      <c r="F45" s="12">
        <v>64</v>
      </c>
      <c r="G45" s="12">
        <v>1</v>
      </c>
      <c r="H45" s="6" t="s">
        <v>16</v>
      </c>
      <c r="I45" s="6" t="s">
        <v>8</v>
      </c>
      <c r="J45" s="35">
        <f>'zestawienie okien'!D45+100</f>
        <v>220</v>
      </c>
      <c r="K45" s="35">
        <f>'zestawienie okien'!G45</f>
        <v>1</v>
      </c>
      <c r="L45" s="35">
        <f>'zestawienie okien'!E45+'zestawienie okien'!F45+35</f>
        <v>265</v>
      </c>
      <c r="M45" s="36">
        <f t="shared" si="2"/>
        <v>5.83</v>
      </c>
      <c r="N45" s="37"/>
      <c r="O45" s="48"/>
      <c r="P45" s="48"/>
      <c r="Q45" s="48"/>
      <c r="R45" s="49"/>
      <c r="S45" s="5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</row>
    <row r="46" spans="1:51" s="10" customFormat="1" x14ac:dyDescent="0.25">
      <c r="A46" s="9"/>
      <c r="D46" s="11">
        <v>120</v>
      </c>
      <c r="E46" s="11">
        <v>166</v>
      </c>
      <c r="F46" s="12">
        <v>62</v>
      </c>
      <c r="G46" s="12">
        <v>1</v>
      </c>
      <c r="H46" s="6" t="s">
        <v>16</v>
      </c>
      <c r="I46" s="6" t="s">
        <v>10</v>
      </c>
      <c r="J46" s="35">
        <f>'zestawienie okien'!D46+100</f>
        <v>220</v>
      </c>
      <c r="K46" s="35">
        <f>'zestawienie okien'!G46</f>
        <v>1</v>
      </c>
      <c r="L46" s="35">
        <f>'zestawienie okien'!E46+'zestawienie okien'!F46+35</f>
        <v>263</v>
      </c>
      <c r="M46" s="36">
        <f t="shared" si="2"/>
        <v>5.7859999999999996</v>
      </c>
      <c r="N46" s="37"/>
      <c r="O46" s="48"/>
      <c r="P46" s="48"/>
      <c r="Q46" s="48"/>
      <c r="R46" s="49"/>
      <c r="S46" s="5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</row>
    <row r="47" spans="1:51" s="10" customFormat="1" x14ac:dyDescent="0.25">
      <c r="A47" s="9" t="s">
        <v>12</v>
      </c>
      <c r="B47" s="10" t="s">
        <v>55</v>
      </c>
      <c r="C47" s="10" t="s">
        <v>74</v>
      </c>
      <c r="D47" s="11">
        <v>132</v>
      </c>
      <c r="E47" s="11">
        <v>171</v>
      </c>
      <c r="F47" s="12">
        <v>88</v>
      </c>
      <c r="G47" s="12">
        <v>3</v>
      </c>
      <c r="H47" s="6" t="s">
        <v>11</v>
      </c>
      <c r="I47" s="6" t="s">
        <v>8</v>
      </c>
      <c r="J47" s="35">
        <f>'zestawienie okien'!D47+100</f>
        <v>232</v>
      </c>
      <c r="K47" s="35">
        <f>'zestawienie okien'!G47</f>
        <v>3</v>
      </c>
      <c r="L47" s="35">
        <f>'zestawienie okien'!E47+'zestawienie okien'!F47+35</f>
        <v>294</v>
      </c>
      <c r="M47" s="36">
        <f t="shared" si="2"/>
        <v>6.8208000000000002</v>
      </c>
      <c r="N47" s="37"/>
      <c r="O47" s="48"/>
      <c r="P47" s="48"/>
      <c r="Q47" s="48"/>
      <c r="R47" s="49"/>
      <c r="S47" s="5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</row>
    <row r="48" spans="1:51" s="10" customFormat="1" x14ac:dyDescent="0.25">
      <c r="A48" s="9"/>
      <c r="D48" s="11">
        <v>78</v>
      </c>
      <c r="E48" s="11">
        <v>165</v>
      </c>
      <c r="F48" s="12">
        <v>88</v>
      </c>
      <c r="G48" s="12">
        <v>1</v>
      </c>
      <c r="H48" s="6" t="s">
        <v>11</v>
      </c>
      <c r="I48" s="6" t="s">
        <v>13</v>
      </c>
      <c r="J48" s="35">
        <f>'zestawienie okien'!D48+100</f>
        <v>178</v>
      </c>
      <c r="K48" s="35">
        <f>'zestawienie okien'!G48</f>
        <v>1</v>
      </c>
      <c r="L48" s="35">
        <f>'zestawienie okien'!E48+'zestawienie okien'!F48+35</f>
        <v>288</v>
      </c>
      <c r="M48" s="36">
        <f t="shared" si="2"/>
        <v>5.1264000000000003</v>
      </c>
      <c r="N48" s="37"/>
      <c r="O48" s="48"/>
      <c r="P48" s="48"/>
      <c r="Q48" s="48"/>
      <c r="R48" s="49"/>
      <c r="S48" s="5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</row>
    <row r="49" spans="1:51" s="10" customFormat="1" ht="26.4" x14ac:dyDescent="0.25">
      <c r="A49" s="9" t="s">
        <v>12</v>
      </c>
      <c r="B49" s="10" t="s">
        <v>56</v>
      </c>
      <c r="C49" s="10" t="s">
        <v>75</v>
      </c>
      <c r="D49" s="11">
        <v>110</v>
      </c>
      <c r="E49" s="11">
        <v>175</v>
      </c>
      <c r="F49" s="12">
        <v>84</v>
      </c>
      <c r="G49" s="12">
        <v>4</v>
      </c>
      <c r="H49" s="6" t="s">
        <v>6</v>
      </c>
      <c r="I49" s="6" t="s">
        <v>8</v>
      </c>
      <c r="J49" s="35">
        <f>'zestawienie okien'!D49+100</f>
        <v>210</v>
      </c>
      <c r="K49" s="35">
        <f>'zestawienie okien'!G49</f>
        <v>4</v>
      </c>
      <c r="L49" s="35">
        <f>'zestawienie okien'!E49+'zestawienie okien'!F49+35</f>
        <v>294</v>
      </c>
      <c r="M49" s="36">
        <f t="shared" si="2"/>
        <v>6.1740000000000004</v>
      </c>
      <c r="N49" s="37"/>
      <c r="O49" s="48"/>
      <c r="P49" s="48"/>
      <c r="Q49" s="48"/>
      <c r="R49" s="49"/>
      <c r="S49" s="5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</row>
    <row r="50" spans="1:51" s="10" customFormat="1" ht="26.4" x14ac:dyDescent="0.25">
      <c r="A50" s="9" t="s">
        <v>12</v>
      </c>
      <c r="B50" s="10" t="s">
        <v>57</v>
      </c>
      <c r="C50" s="10" t="s">
        <v>76</v>
      </c>
      <c r="D50" s="11">
        <v>131</v>
      </c>
      <c r="E50" s="11">
        <v>173</v>
      </c>
      <c r="F50" s="12">
        <v>72</v>
      </c>
      <c r="G50" s="12">
        <v>3</v>
      </c>
      <c r="H50" s="6" t="s">
        <v>6</v>
      </c>
      <c r="I50" s="6" t="s">
        <v>8</v>
      </c>
      <c r="J50" s="35">
        <f>'zestawienie okien'!D50+100</f>
        <v>231</v>
      </c>
      <c r="K50" s="35">
        <f>'zestawienie okien'!G50</f>
        <v>3</v>
      </c>
      <c r="L50" s="35">
        <f>'zestawienie okien'!E50+'zestawienie okien'!F50+35</f>
        <v>280</v>
      </c>
      <c r="M50" s="36">
        <f t="shared" si="2"/>
        <v>6.468</v>
      </c>
      <c r="N50" s="37"/>
      <c r="O50" s="48"/>
      <c r="P50" s="48"/>
      <c r="Q50" s="48"/>
      <c r="R50" s="49"/>
      <c r="S50" s="5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</row>
    <row r="51" spans="1:51" s="10" customFormat="1" ht="26.4" x14ac:dyDescent="0.25">
      <c r="A51" s="9" t="s">
        <v>12</v>
      </c>
      <c r="B51" s="10" t="s">
        <v>58</v>
      </c>
      <c r="C51" s="10" t="s">
        <v>76</v>
      </c>
      <c r="D51" s="11">
        <v>109</v>
      </c>
      <c r="E51" s="11">
        <v>138</v>
      </c>
      <c r="F51" s="12">
        <v>72</v>
      </c>
      <c r="G51" s="12">
        <v>3</v>
      </c>
      <c r="H51" s="6" t="s">
        <v>6</v>
      </c>
      <c r="I51" s="6" t="s">
        <v>8</v>
      </c>
      <c r="J51" s="35">
        <f>'zestawienie okien'!D51+100</f>
        <v>209</v>
      </c>
      <c r="K51" s="35">
        <f>'zestawienie okien'!G51</f>
        <v>3</v>
      </c>
      <c r="L51" s="35">
        <f>'zestawienie okien'!E51+'zestawienie okien'!F51+35</f>
        <v>245</v>
      </c>
      <c r="M51" s="36">
        <f t="shared" si="2"/>
        <v>5.1204999999999998</v>
      </c>
      <c r="N51" s="37"/>
      <c r="O51" s="48"/>
      <c r="P51" s="48"/>
      <c r="Q51" s="48"/>
      <c r="R51" s="49"/>
      <c r="S51" s="5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</row>
    <row r="52" spans="1:51" s="10" customFormat="1" x14ac:dyDescent="0.25">
      <c r="A52" s="9"/>
      <c r="D52" s="11">
        <v>100</v>
      </c>
      <c r="E52" s="11">
        <v>131</v>
      </c>
      <c r="F52" s="12">
        <v>83</v>
      </c>
      <c r="G52" s="12">
        <v>1</v>
      </c>
      <c r="H52" s="6" t="s">
        <v>16</v>
      </c>
      <c r="I52" s="6" t="s">
        <v>8</v>
      </c>
      <c r="J52" s="35">
        <f>'zestawienie okien'!D52+100</f>
        <v>200</v>
      </c>
      <c r="K52" s="35">
        <f>'zestawienie okien'!G52</f>
        <v>1</v>
      </c>
      <c r="L52" s="35">
        <f>'zestawienie okien'!E52+'zestawienie okien'!F52+35</f>
        <v>249</v>
      </c>
      <c r="M52" s="36">
        <f t="shared" si="2"/>
        <v>4.9800000000000004</v>
      </c>
      <c r="N52" s="37"/>
      <c r="O52" s="48"/>
      <c r="P52" s="48"/>
      <c r="Q52" s="48"/>
      <c r="R52" s="49"/>
      <c r="S52" s="5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</row>
    <row r="53" spans="1:51" s="10" customFormat="1" x14ac:dyDescent="0.25">
      <c r="A53" s="9" t="s">
        <v>12</v>
      </c>
      <c r="B53" s="10" t="s">
        <v>59</v>
      </c>
      <c r="C53" s="10" t="s">
        <v>37</v>
      </c>
      <c r="D53" s="11">
        <v>127</v>
      </c>
      <c r="E53" s="11">
        <v>147</v>
      </c>
      <c r="F53" s="12">
        <v>50</v>
      </c>
      <c r="G53" s="12">
        <v>1</v>
      </c>
      <c r="H53" s="6" t="s">
        <v>16</v>
      </c>
      <c r="I53" s="6" t="s">
        <v>8</v>
      </c>
      <c r="J53" s="35">
        <f>'zestawienie okien'!D53+100</f>
        <v>227</v>
      </c>
      <c r="K53" s="35">
        <f>'zestawienie okien'!G53</f>
        <v>1</v>
      </c>
      <c r="L53" s="35">
        <f>'zestawienie okien'!E53+'zestawienie okien'!F53+35</f>
        <v>232</v>
      </c>
      <c r="M53" s="36">
        <f t="shared" si="2"/>
        <v>5.2664</v>
      </c>
      <c r="N53" s="37"/>
      <c r="O53" s="48"/>
      <c r="P53" s="48"/>
      <c r="Q53" s="48"/>
      <c r="R53" s="49"/>
      <c r="S53" s="5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 s="10" customFormat="1" x14ac:dyDescent="0.25">
      <c r="A54" s="9" t="s">
        <v>12</v>
      </c>
      <c r="B54" s="10" t="s">
        <v>60</v>
      </c>
      <c r="C54" s="10" t="s">
        <v>37</v>
      </c>
      <c r="D54" s="11">
        <v>118</v>
      </c>
      <c r="E54" s="11">
        <v>146</v>
      </c>
      <c r="F54" s="12">
        <v>67</v>
      </c>
      <c r="G54" s="12">
        <v>2</v>
      </c>
      <c r="H54" s="6" t="s">
        <v>16</v>
      </c>
      <c r="I54" s="6" t="s">
        <v>8</v>
      </c>
      <c r="J54" s="35">
        <f>'zestawienie okien'!D54+100</f>
        <v>218</v>
      </c>
      <c r="K54" s="35">
        <f>'zestawienie okien'!G54</f>
        <v>2</v>
      </c>
      <c r="L54" s="35">
        <f>'zestawienie okien'!E54+'zestawienie okien'!F54+35</f>
        <v>248</v>
      </c>
      <c r="M54" s="36">
        <f t="shared" si="2"/>
        <v>5.4063999999999997</v>
      </c>
      <c r="N54" s="37"/>
      <c r="O54" s="48"/>
      <c r="P54" s="48"/>
      <c r="Q54" s="48"/>
      <c r="R54" s="49"/>
      <c r="S54" s="5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</row>
    <row r="55" spans="1:51" s="10" customFormat="1" x14ac:dyDescent="0.25">
      <c r="A55" s="9" t="s">
        <v>61</v>
      </c>
      <c r="B55" s="10" t="s">
        <v>62</v>
      </c>
      <c r="C55" s="10" t="s">
        <v>41</v>
      </c>
      <c r="D55" s="11">
        <v>138</v>
      </c>
      <c r="E55" s="11">
        <v>180</v>
      </c>
      <c r="F55" s="12">
        <v>25</v>
      </c>
      <c r="G55" s="12">
        <v>3</v>
      </c>
      <c r="H55" s="6" t="s">
        <v>6</v>
      </c>
      <c r="I55" s="6" t="s">
        <v>8</v>
      </c>
      <c r="J55" s="35">
        <f>'zestawienie okien'!D55+100</f>
        <v>238</v>
      </c>
      <c r="K55" s="35">
        <f>'zestawienie okien'!G55</f>
        <v>3</v>
      </c>
      <c r="L55" s="35">
        <f>'zestawienie okien'!E55+'zestawienie okien'!F55+35</f>
        <v>240</v>
      </c>
      <c r="M55" s="36">
        <f t="shared" si="2"/>
        <v>5.7119999999999997</v>
      </c>
      <c r="N55" s="37"/>
      <c r="O55" s="48"/>
      <c r="P55" s="48"/>
      <c r="Q55" s="48"/>
      <c r="R55" s="49"/>
      <c r="S55" s="5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</row>
    <row r="56" spans="1:51" s="10" customFormat="1" x14ac:dyDescent="0.25">
      <c r="A56" s="9"/>
      <c r="D56" s="11">
        <v>138</v>
      </c>
      <c r="E56" s="11">
        <v>180</v>
      </c>
      <c r="F56" s="12">
        <v>25</v>
      </c>
      <c r="G56" s="12">
        <v>2</v>
      </c>
      <c r="H56" s="6" t="s">
        <v>7</v>
      </c>
      <c r="I56" s="6" t="s">
        <v>8</v>
      </c>
      <c r="J56" s="35">
        <f>'zestawienie okien'!D56+100</f>
        <v>238</v>
      </c>
      <c r="K56" s="35">
        <f>'zestawienie okien'!G56</f>
        <v>2</v>
      </c>
      <c r="L56" s="35">
        <f>'zestawienie okien'!E56+'zestawienie okien'!F56+35</f>
        <v>240</v>
      </c>
      <c r="M56" s="36">
        <f t="shared" si="2"/>
        <v>5.7119999999999997</v>
      </c>
      <c r="N56" s="37"/>
      <c r="O56" s="48"/>
      <c r="P56" s="48"/>
      <c r="Q56" s="48"/>
      <c r="R56" s="49"/>
      <c r="S56" s="5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</row>
    <row r="57" spans="1:51" s="10" customFormat="1" x14ac:dyDescent="0.25">
      <c r="A57" s="9"/>
      <c r="D57" s="11">
        <v>138</v>
      </c>
      <c r="E57" s="11">
        <v>225</v>
      </c>
      <c r="F57" s="12">
        <v>0</v>
      </c>
      <c r="G57" s="12">
        <v>1</v>
      </c>
      <c r="H57" s="6" t="s">
        <v>7</v>
      </c>
      <c r="I57" s="6" t="s">
        <v>63</v>
      </c>
      <c r="J57" s="35">
        <f>'zestawienie okien'!D57+100</f>
        <v>238</v>
      </c>
      <c r="K57" s="35">
        <f>'zestawienie okien'!G57</f>
        <v>1</v>
      </c>
      <c r="L57" s="35">
        <f>'zestawienie okien'!E57+'zestawienie okien'!F57+35</f>
        <v>260</v>
      </c>
      <c r="M57" s="36">
        <f t="shared" si="2"/>
        <v>6.1879999999999997</v>
      </c>
      <c r="N57" s="37"/>
      <c r="O57" s="48"/>
      <c r="P57" s="48"/>
      <c r="Q57" s="48"/>
      <c r="R57" s="49"/>
      <c r="S57" s="5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</row>
    <row r="58" spans="1:51" s="10" customFormat="1" x14ac:dyDescent="0.25">
      <c r="A58" s="9"/>
      <c r="D58" s="11">
        <v>138</v>
      </c>
      <c r="E58" s="11">
        <v>180</v>
      </c>
      <c r="F58" s="12">
        <v>72</v>
      </c>
      <c r="G58" s="12">
        <v>3</v>
      </c>
      <c r="H58" s="6" t="s">
        <v>11</v>
      </c>
      <c r="I58" s="6" t="s">
        <v>8</v>
      </c>
      <c r="J58" s="35">
        <f>'zestawienie okien'!D58+100</f>
        <v>238</v>
      </c>
      <c r="K58" s="35">
        <f>'zestawienie okien'!G58</f>
        <v>3</v>
      </c>
      <c r="L58" s="35">
        <f>'zestawienie okien'!E58+'zestawienie okien'!F58+35</f>
        <v>287</v>
      </c>
      <c r="M58" s="36">
        <f t="shared" si="2"/>
        <v>6.8305999999999996</v>
      </c>
      <c r="N58" s="37"/>
      <c r="O58" s="48"/>
      <c r="P58" s="48"/>
      <c r="Q58" s="48"/>
      <c r="R58" s="49"/>
      <c r="S58" s="5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</row>
    <row r="59" spans="1:51" s="18" customFormat="1" ht="15" thickBot="1" x14ac:dyDescent="0.3">
      <c r="A59" s="17"/>
      <c r="D59" s="19"/>
      <c r="E59" s="19"/>
      <c r="F59" s="20"/>
      <c r="G59" s="20"/>
      <c r="H59" s="1"/>
      <c r="I59" s="1"/>
      <c r="J59" s="52"/>
      <c r="K59" s="52"/>
      <c r="L59" s="52"/>
      <c r="M59" s="53"/>
      <c r="N59" s="113"/>
      <c r="O59" s="55"/>
      <c r="P59" s="55"/>
      <c r="Q59" s="55"/>
      <c r="R59" s="56"/>
      <c r="S59" s="118"/>
    </row>
    <row r="60" spans="1:51" s="59" customFormat="1" ht="15" thickBot="1" x14ac:dyDescent="0.3">
      <c r="A60" s="58"/>
      <c r="D60" s="60"/>
      <c r="E60" s="60"/>
      <c r="F60" s="60"/>
      <c r="G60" s="60"/>
      <c r="H60" s="61"/>
      <c r="K60" s="109" t="s">
        <v>85</v>
      </c>
      <c r="L60" s="52"/>
      <c r="M60" s="111"/>
      <c r="N60" s="115"/>
      <c r="P60" s="112" t="s">
        <v>85</v>
      </c>
      <c r="Q60" s="55"/>
      <c r="R60" s="116"/>
      <c r="S60" s="120"/>
      <c r="T60" s="117"/>
    </row>
    <row r="61" spans="1:51" s="59" customFormat="1" x14ac:dyDescent="0.25">
      <c r="A61" s="58"/>
      <c r="D61" s="60"/>
      <c r="E61" s="60"/>
      <c r="F61" s="60"/>
      <c r="G61" s="60"/>
      <c r="H61" s="61"/>
      <c r="J61" s="52"/>
      <c r="K61" s="52"/>
      <c r="L61" s="52"/>
      <c r="M61" s="110"/>
      <c r="N61" s="114"/>
      <c r="O61" s="55"/>
      <c r="P61" s="55"/>
      <c r="Q61" s="55"/>
      <c r="R61" s="56"/>
      <c r="S61" s="119"/>
    </row>
    <row r="62" spans="1:51" s="34" customFormat="1" x14ac:dyDescent="0.25">
      <c r="A62" s="62"/>
      <c r="D62" s="19"/>
      <c r="E62" s="19"/>
      <c r="F62" s="20"/>
      <c r="G62" s="20"/>
      <c r="H62" s="63"/>
      <c r="I62" s="63"/>
      <c r="J62" s="52"/>
      <c r="K62" s="52"/>
      <c r="L62" s="52"/>
      <c r="M62" s="53"/>
      <c r="N62" s="54"/>
      <c r="O62" s="55"/>
      <c r="P62" s="55"/>
      <c r="Q62" s="55"/>
      <c r="R62" s="56"/>
      <c r="S62" s="57"/>
    </row>
    <row r="63" spans="1:51" s="34" customFormat="1" x14ac:dyDescent="0.25">
      <c r="A63" s="62"/>
      <c r="D63" s="19"/>
      <c r="E63" s="19"/>
      <c r="F63" s="20"/>
      <c r="G63" s="20"/>
      <c r="H63" s="63"/>
      <c r="I63" s="63"/>
      <c r="J63" s="52"/>
      <c r="K63" s="52"/>
      <c r="L63" s="52"/>
      <c r="M63" s="53"/>
      <c r="N63" s="54"/>
      <c r="O63" s="55"/>
      <c r="P63" s="55"/>
      <c r="Q63" s="55"/>
      <c r="R63" s="56"/>
      <c r="S63" s="57"/>
    </row>
    <row r="64" spans="1:51" s="34" customFormat="1" x14ac:dyDescent="0.25">
      <c r="A64" s="62"/>
      <c r="D64" s="19"/>
      <c r="E64" s="19"/>
      <c r="F64" s="20"/>
      <c r="G64" s="20"/>
      <c r="H64" s="63"/>
      <c r="I64" s="63"/>
      <c r="J64" s="52"/>
      <c r="K64" s="52"/>
      <c r="L64" s="52"/>
      <c r="M64" s="53"/>
      <c r="N64" s="54"/>
      <c r="O64" s="55"/>
      <c r="P64" s="55"/>
      <c r="Q64" s="55"/>
      <c r="R64" s="56"/>
      <c r="S64" s="57"/>
    </row>
    <row r="65" spans="1:19" s="34" customFormat="1" x14ac:dyDescent="0.25">
      <c r="A65" s="62"/>
      <c r="D65" s="19"/>
      <c r="E65" s="19"/>
      <c r="F65" s="20"/>
      <c r="G65" s="20"/>
      <c r="H65" s="63"/>
      <c r="I65" s="63"/>
      <c r="J65" s="52"/>
      <c r="K65" s="52"/>
      <c r="L65" s="52"/>
      <c r="M65" s="53"/>
      <c r="N65" s="54"/>
      <c r="O65" s="55"/>
      <c r="P65" s="55"/>
      <c r="Q65" s="55"/>
      <c r="R65" s="56"/>
      <c r="S65" s="57"/>
    </row>
    <row r="66" spans="1:19" s="34" customFormat="1" x14ac:dyDescent="0.25">
      <c r="A66" s="62"/>
      <c r="D66" s="19"/>
      <c r="E66" s="19"/>
      <c r="F66" s="20"/>
      <c r="G66" s="20"/>
      <c r="H66" s="63"/>
      <c r="I66" s="63"/>
      <c r="J66" s="52"/>
      <c r="K66" s="52"/>
      <c r="L66" s="52"/>
      <c r="M66" s="53"/>
      <c r="N66" s="54"/>
      <c r="O66" s="55"/>
      <c r="P66" s="55"/>
      <c r="Q66" s="55"/>
      <c r="R66" s="56"/>
      <c r="S66" s="57"/>
    </row>
    <row r="67" spans="1:19" s="34" customFormat="1" x14ac:dyDescent="0.25">
      <c r="A67" s="62"/>
      <c r="D67" s="19"/>
      <c r="E67" s="19"/>
      <c r="F67" s="20"/>
      <c r="G67" s="20"/>
      <c r="H67" s="63"/>
      <c r="I67" s="63"/>
      <c r="J67" s="52"/>
      <c r="K67" s="52"/>
      <c r="L67" s="52"/>
      <c r="M67" s="53"/>
      <c r="N67" s="54"/>
      <c r="O67" s="55"/>
      <c r="P67" s="55"/>
      <c r="Q67" s="55"/>
      <c r="R67" s="56"/>
      <c r="S67" s="57"/>
    </row>
    <row r="68" spans="1:19" x14ac:dyDescent="0.25">
      <c r="J68" s="52"/>
      <c r="K68" s="52"/>
      <c r="L68" s="52"/>
      <c r="M68" s="53"/>
      <c r="N68" s="54"/>
      <c r="O68" s="55"/>
      <c r="P68" s="55"/>
      <c r="Q68" s="55"/>
      <c r="R68" s="56"/>
      <c r="S68" s="57"/>
    </row>
    <row r="69" spans="1:19" x14ac:dyDescent="0.25">
      <c r="J69" s="52"/>
      <c r="K69" s="52"/>
      <c r="L69" s="52"/>
      <c r="M69" s="53"/>
      <c r="N69" s="54"/>
      <c r="O69" s="55"/>
      <c r="P69" s="55"/>
      <c r="Q69" s="55"/>
      <c r="R69" s="56"/>
      <c r="S69" s="57"/>
    </row>
    <row r="70" spans="1:19" x14ac:dyDescent="0.25">
      <c r="J70" s="52"/>
      <c r="K70" s="52"/>
      <c r="L70" s="52"/>
      <c r="M70" s="53"/>
      <c r="N70" s="54"/>
      <c r="O70" s="55"/>
      <c r="P70" s="55"/>
      <c r="Q70" s="55"/>
      <c r="R70" s="56"/>
      <c r="S70" s="57"/>
    </row>
    <row r="71" spans="1:19" x14ac:dyDescent="0.25">
      <c r="J71" s="52"/>
      <c r="K71" s="52"/>
      <c r="L71" s="52"/>
      <c r="M71" s="53"/>
      <c r="N71" s="54"/>
      <c r="O71" s="55"/>
      <c r="P71" s="55"/>
      <c r="Q71" s="55"/>
      <c r="R71" s="56"/>
      <c r="S71" s="57"/>
    </row>
    <row r="72" spans="1:19" x14ac:dyDescent="0.25">
      <c r="J72" s="52"/>
      <c r="K72" s="52"/>
      <c r="L72" s="52"/>
      <c r="M72" s="53"/>
      <c r="N72" s="54"/>
      <c r="O72" s="55"/>
      <c r="P72" s="55"/>
      <c r="Q72" s="55"/>
      <c r="R72" s="56"/>
      <c r="S72" s="57"/>
    </row>
    <row r="73" spans="1:19" x14ac:dyDescent="0.25">
      <c r="J73" s="52"/>
      <c r="K73" s="52"/>
      <c r="L73" s="52"/>
      <c r="M73" s="53"/>
      <c r="N73" s="54"/>
      <c r="O73" s="55"/>
      <c r="P73" s="55"/>
      <c r="Q73" s="55"/>
      <c r="R73" s="56"/>
      <c r="S73" s="57"/>
    </row>
    <row r="74" spans="1:19" x14ac:dyDescent="0.25">
      <c r="J74" s="52"/>
      <c r="K74" s="52"/>
      <c r="L74" s="52"/>
      <c r="M74" s="53"/>
      <c r="N74" s="54"/>
      <c r="O74" s="55"/>
      <c r="P74" s="55"/>
      <c r="Q74" s="55"/>
      <c r="R74" s="56"/>
      <c r="S74" s="57"/>
    </row>
    <row r="75" spans="1:19" x14ac:dyDescent="0.25">
      <c r="J75" s="52"/>
      <c r="K75" s="52"/>
      <c r="L75" s="52"/>
      <c r="M75" s="53"/>
      <c r="N75" s="54"/>
      <c r="O75" s="55"/>
      <c r="P75" s="55"/>
      <c r="Q75" s="55"/>
      <c r="R75" s="56"/>
      <c r="S75" s="57"/>
    </row>
    <row r="76" spans="1:19" x14ac:dyDescent="0.25">
      <c r="J76" s="52"/>
      <c r="K76" s="52"/>
      <c r="L76" s="52"/>
      <c r="M76" s="53"/>
      <c r="N76" s="54"/>
      <c r="O76" s="55"/>
      <c r="P76" s="55"/>
      <c r="Q76" s="55"/>
      <c r="R76" s="56"/>
      <c r="S76" s="57"/>
    </row>
    <row r="77" spans="1:19" x14ac:dyDescent="0.25">
      <c r="J77" s="52"/>
      <c r="K77" s="52"/>
      <c r="L77" s="52"/>
      <c r="M77" s="53"/>
      <c r="N77" s="54"/>
      <c r="O77" s="55"/>
      <c r="P77" s="55"/>
      <c r="Q77" s="55"/>
      <c r="R77" s="56"/>
      <c r="S77" s="57"/>
    </row>
    <row r="78" spans="1:19" x14ac:dyDescent="0.25">
      <c r="J78" s="52"/>
      <c r="K78" s="52"/>
      <c r="L78" s="52"/>
      <c r="M78" s="53"/>
      <c r="N78" s="54"/>
      <c r="O78" s="55"/>
      <c r="P78" s="55"/>
      <c r="Q78" s="55"/>
      <c r="R78" s="56"/>
      <c r="S78" s="57"/>
    </row>
    <row r="79" spans="1:19" x14ac:dyDescent="0.25">
      <c r="J79" s="52"/>
      <c r="K79" s="52"/>
      <c r="L79" s="52"/>
      <c r="M79" s="53"/>
      <c r="N79" s="54"/>
      <c r="O79" s="55"/>
      <c r="P79" s="55"/>
      <c r="Q79" s="55"/>
      <c r="R79" s="56"/>
      <c r="S79" s="57"/>
    </row>
    <row r="80" spans="1:19" x14ac:dyDescent="0.25">
      <c r="J80" s="52"/>
      <c r="K80" s="52"/>
      <c r="L80" s="52"/>
      <c r="M80" s="53"/>
      <c r="N80" s="54"/>
      <c r="O80" s="55"/>
      <c r="P80" s="55"/>
      <c r="Q80" s="55"/>
      <c r="R80" s="56"/>
      <c r="S80" s="57"/>
    </row>
    <row r="81" spans="10:19" x14ac:dyDescent="0.25">
      <c r="J81" s="52"/>
      <c r="K81" s="52"/>
      <c r="L81" s="52"/>
      <c r="M81" s="53"/>
      <c r="N81" s="54"/>
      <c r="O81" s="55"/>
      <c r="P81" s="55"/>
      <c r="Q81" s="55"/>
      <c r="R81" s="56"/>
      <c r="S81" s="57"/>
    </row>
    <row r="82" spans="10:19" x14ac:dyDescent="0.25">
      <c r="J82" s="52"/>
      <c r="K82" s="52"/>
      <c r="L82" s="52"/>
      <c r="M82" s="53"/>
      <c r="N82" s="54"/>
      <c r="O82" s="55"/>
      <c r="P82" s="55"/>
      <c r="Q82" s="55"/>
      <c r="R82" s="56"/>
      <c r="S82" s="57"/>
    </row>
    <row r="83" spans="10:19" x14ac:dyDescent="0.25">
      <c r="J83" s="52"/>
      <c r="K83" s="52"/>
      <c r="L83" s="52"/>
      <c r="M83" s="53"/>
      <c r="N83" s="54"/>
      <c r="O83" s="55"/>
      <c r="P83" s="55"/>
      <c r="Q83" s="55"/>
      <c r="R83" s="56"/>
      <c r="S83" s="57"/>
    </row>
    <row r="84" spans="10:19" x14ac:dyDescent="0.25">
      <c r="J84" s="52"/>
      <c r="K84" s="52"/>
      <c r="L84" s="52"/>
      <c r="M84" s="53"/>
      <c r="N84" s="54"/>
      <c r="O84" s="55"/>
      <c r="P84" s="55"/>
      <c r="Q84" s="55"/>
      <c r="R84" s="56"/>
      <c r="S84" s="57"/>
    </row>
    <row r="85" spans="10:19" x14ac:dyDescent="0.25">
      <c r="J85" s="52"/>
      <c r="K85" s="52"/>
      <c r="L85" s="52"/>
      <c r="M85" s="53"/>
      <c r="N85" s="54"/>
      <c r="O85" s="55"/>
      <c r="P85" s="55"/>
      <c r="Q85" s="55"/>
      <c r="R85" s="56"/>
      <c r="S85" s="57"/>
    </row>
    <row r="86" spans="10:19" x14ac:dyDescent="0.25">
      <c r="J86" s="52"/>
      <c r="K86" s="52"/>
      <c r="L86" s="52"/>
      <c r="M86" s="53"/>
      <c r="N86" s="54"/>
      <c r="O86" s="55"/>
      <c r="P86" s="55"/>
      <c r="Q86" s="55"/>
      <c r="R86" s="56"/>
      <c r="S86" s="57"/>
    </row>
    <row r="87" spans="10:19" x14ac:dyDescent="0.25">
      <c r="J87" s="52"/>
      <c r="K87" s="52"/>
      <c r="L87" s="52"/>
      <c r="M87" s="53"/>
      <c r="N87" s="54"/>
      <c r="O87" s="55"/>
      <c r="P87" s="55"/>
      <c r="Q87" s="55"/>
      <c r="R87" s="56"/>
      <c r="S87" s="57"/>
    </row>
    <row r="88" spans="10:19" x14ac:dyDescent="0.25">
      <c r="J88" s="52"/>
      <c r="K88" s="52"/>
      <c r="L88" s="52"/>
      <c r="M88" s="53"/>
      <c r="N88" s="54"/>
      <c r="O88" s="55"/>
      <c r="P88" s="55"/>
      <c r="Q88" s="55"/>
      <c r="R88" s="56"/>
      <c r="S88" s="57"/>
    </row>
    <row r="89" spans="10:19" x14ac:dyDescent="0.25">
      <c r="J89" s="52"/>
      <c r="K89" s="52"/>
      <c r="L89" s="52"/>
      <c r="M89" s="53"/>
      <c r="N89" s="54"/>
      <c r="O89" s="55"/>
      <c r="P89" s="55"/>
      <c r="Q89" s="55"/>
      <c r="R89" s="56"/>
      <c r="S89" s="57"/>
    </row>
    <row r="90" spans="10:19" x14ac:dyDescent="0.25">
      <c r="J90" s="52"/>
      <c r="K90" s="52"/>
      <c r="L90" s="52"/>
      <c r="M90" s="53"/>
      <c r="N90" s="54"/>
      <c r="O90" s="55"/>
      <c r="P90" s="55"/>
      <c r="Q90" s="55"/>
      <c r="R90" s="56"/>
      <c r="S90" s="57"/>
    </row>
    <row r="91" spans="10:19" x14ac:dyDescent="0.25">
      <c r="J91" s="52"/>
      <c r="K91" s="52"/>
      <c r="L91" s="52"/>
      <c r="M91" s="53"/>
      <c r="N91" s="54"/>
      <c r="O91" s="55"/>
      <c r="P91" s="55"/>
      <c r="Q91" s="55"/>
      <c r="R91" s="56"/>
      <c r="S91" s="57"/>
    </row>
    <row r="92" spans="10:19" x14ac:dyDescent="0.25">
      <c r="J92" s="52"/>
      <c r="K92" s="52"/>
      <c r="L92" s="52"/>
      <c r="M92" s="53"/>
      <c r="N92" s="54"/>
      <c r="O92" s="55"/>
      <c r="P92" s="55"/>
      <c r="Q92" s="55"/>
      <c r="R92" s="56"/>
      <c r="S92" s="57"/>
    </row>
    <row r="93" spans="10:19" x14ac:dyDescent="0.25">
      <c r="J93" s="52"/>
      <c r="K93" s="52"/>
      <c r="L93" s="52"/>
      <c r="M93" s="53"/>
      <c r="N93" s="54"/>
      <c r="O93" s="55"/>
      <c r="P93" s="55"/>
      <c r="Q93" s="55"/>
      <c r="R93" s="56"/>
      <c r="S93" s="57"/>
    </row>
    <row r="94" spans="10:19" x14ac:dyDescent="0.25">
      <c r="J94" s="52"/>
      <c r="K94" s="52"/>
      <c r="L94" s="52"/>
      <c r="M94" s="53"/>
      <c r="N94" s="54"/>
      <c r="O94" s="55"/>
      <c r="P94" s="55"/>
      <c r="Q94" s="55"/>
      <c r="R94" s="56"/>
      <c r="S94" s="57"/>
    </row>
    <row r="95" spans="10:19" x14ac:dyDescent="0.25">
      <c r="J95" s="52"/>
      <c r="K95" s="52"/>
      <c r="L95" s="52"/>
      <c r="M95" s="53"/>
      <c r="N95" s="54"/>
      <c r="O95" s="55"/>
      <c r="P95" s="55"/>
      <c r="Q95" s="55"/>
      <c r="R95" s="56"/>
      <c r="S95" s="57"/>
    </row>
    <row r="96" spans="10:19" x14ac:dyDescent="0.25">
      <c r="J96" s="52"/>
      <c r="K96" s="52"/>
      <c r="L96" s="52"/>
      <c r="M96" s="53"/>
      <c r="N96" s="54"/>
      <c r="O96" s="55"/>
      <c r="P96" s="55"/>
      <c r="Q96" s="55"/>
      <c r="R96" s="56"/>
      <c r="S96" s="57"/>
    </row>
    <row r="97" spans="10:19" x14ac:dyDescent="0.25">
      <c r="J97" s="52"/>
      <c r="K97" s="52"/>
      <c r="L97" s="52"/>
      <c r="M97" s="53"/>
      <c r="N97" s="54"/>
      <c r="O97" s="55"/>
      <c r="P97" s="55"/>
      <c r="Q97" s="55"/>
      <c r="R97" s="56"/>
      <c r="S97" s="57"/>
    </row>
    <row r="98" spans="10:19" x14ac:dyDescent="0.25">
      <c r="J98" s="52"/>
      <c r="K98" s="52"/>
      <c r="L98" s="52"/>
      <c r="M98" s="53"/>
      <c r="N98" s="54"/>
      <c r="O98" s="55"/>
      <c r="P98" s="55"/>
      <c r="Q98" s="55"/>
      <c r="R98" s="56"/>
      <c r="S98" s="57"/>
    </row>
    <row r="99" spans="10:19" x14ac:dyDescent="0.25">
      <c r="J99" s="52"/>
      <c r="K99" s="52"/>
      <c r="L99" s="52"/>
      <c r="M99" s="53"/>
      <c r="N99" s="54"/>
      <c r="O99" s="55"/>
      <c r="P99" s="55"/>
      <c r="Q99" s="55"/>
      <c r="R99" s="56"/>
      <c r="S99" s="57"/>
    </row>
    <row r="100" spans="10:19" x14ac:dyDescent="0.25">
      <c r="J100" s="52"/>
      <c r="K100" s="52"/>
      <c r="L100" s="52"/>
      <c r="M100" s="53"/>
      <c r="N100" s="54"/>
      <c r="O100" s="55"/>
      <c r="P100" s="55"/>
      <c r="Q100" s="55"/>
      <c r="R100" s="56"/>
      <c r="S100" s="57"/>
    </row>
    <row r="101" spans="10:19" x14ac:dyDescent="0.25">
      <c r="J101" s="52"/>
      <c r="K101" s="52"/>
      <c r="L101" s="52"/>
      <c r="M101" s="53"/>
      <c r="N101" s="54"/>
      <c r="O101" s="55"/>
      <c r="P101" s="55"/>
      <c r="Q101" s="55"/>
      <c r="R101" s="56"/>
      <c r="S101" s="57"/>
    </row>
    <row r="102" spans="10:19" x14ac:dyDescent="0.25">
      <c r="J102" s="52"/>
      <c r="K102" s="52"/>
      <c r="L102" s="52"/>
      <c r="M102" s="53"/>
      <c r="N102" s="54"/>
      <c r="O102" s="55"/>
      <c r="P102" s="55"/>
      <c r="Q102" s="55"/>
      <c r="R102" s="56"/>
      <c r="S102" s="57"/>
    </row>
    <row r="103" spans="10:19" x14ac:dyDescent="0.25">
      <c r="J103" s="52"/>
      <c r="K103" s="52"/>
      <c r="L103" s="52"/>
      <c r="M103" s="53"/>
      <c r="N103" s="54"/>
      <c r="O103" s="55"/>
      <c r="P103" s="55"/>
      <c r="Q103" s="55"/>
      <c r="R103" s="56"/>
      <c r="S103" s="57"/>
    </row>
    <row r="104" spans="10:19" x14ac:dyDescent="0.25">
      <c r="J104" s="52"/>
      <c r="K104" s="52"/>
      <c r="L104" s="52"/>
      <c r="M104" s="53"/>
      <c r="N104" s="54"/>
      <c r="O104" s="55"/>
      <c r="P104" s="55"/>
      <c r="Q104" s="55"/>
      <c r="R104" s="56"/>
      <c r="S104" s="57"/>
    </row>
    <row r="105" spans="10:19" x14ac:dyDescent="0.25">
      <c r="J105" s="52"/>
      <c r="K105" s="52"/>
      <c r="L105" s="52"/>
      <c r="M105" s="53"/>
      <c r="N105" s="54"/>
      <c r="O105" s="55"/>
      <c r="P105" s="55"/>
      <c r="Q105" s="55"/>
      <c r="R105" s="56"/>
      <c r="S105" s="57"/>
    </row>
    <row r="106" spans="10:19" x14ac:dyDescent="0.25">
      <c r="J106" s="52"/>
      <c r="K106" s="52"/>
      <c r="L106" s="52"/>
      <c r="M106" s="53"/>
      <c r="N106" s="54"/>
      <c r="O106" s="55"/>
      <c r="P106" s="55"/>
      <c r="Q106" s="55"/>
      <c r="R106" s="56"/>
      <c r="S106" s="57"/>
    </row>
    <row r="107" spans="10:19" x14ac:dyDescent="0.25">
      <c r="J107" s="52"/>
      <c r="K107" s="52"/>
      <c r="L107" s="52"/>
      <c r="M107" s="53"/>
      <c r="N107" s="54"/>
      <c r="O107" s="55"/>
      <c r="P107" s="55"/>
      <c r="Q107" s="55"/>
      <c r="R107" s="56"/>
      <c r="S107" s="57"/>
    </row>
    <row r="108" spans="10:19" x14ac:dyDescent="0.25">
      <c r="J108" s="52"/>
      <c r="K108" s="52"/>
      <c r="L108" s="52"/>
      <c r="M108" s="53"/>
      <c r="N108" s="54"/>
      <c r="O108" s="55"/>
      <c r="P108" s="55"/>
      <c r="Q108" s="55"/>
      <c r="R108" s="56"/>
      <c r="S108" s="57"/>
    </row>
    <row r="109" spans="10:19" x14ac:dyDescent="0.25">
      <c r="J109" s="52"/>
      <c r="K109" s="52"/>
      <c r="L109" s="52"/>
      <c r="M109" s="53"/>
      <c r="N109" s="54"/>
      <c r="O109" s="55"/>
      <c r="P109" s="55"/>
      <c r="Q109" s="55"/>
      <c r="R109" s="56"/>
      <c r="S109" s="57"/>
    </row>
    <row r="110" spans="10:19" x14ac:dyDescent="0.25">
      <c r="J110" s="52"/>
      <c r="K110" s="52"/>
      <c r="L110" s="52"/>
      <c r="M110" s="53"/>
      <c r="N110" s="54"/>
      <c r="O110" s="55"/>
      <c r="P110" s="55"/>
      <c r="Q110" s="55"/>
      <c r="R110" s="56"/>
      <c r="S110" s="57"/>
    </row>
    <row r="111" spans="10:19" x14ac:dyDescent="0.25">
      <c r="J111" s="52"/>
      <c r="K111" s="52"/>
      <c r="L111" s="52"/>
      <c r="M111" s="53"/>
      <c r="N111" s="54"/>
      <c r="O111" s="55"/>
      <c r="P111" s="55"/>
      <c r="Q111" s="55"/>
      <c r="R111" s="56"/>
      <c r="S111" s="57"/>
    </row>
    <row r="112" spans="10:19" x14ac:dyDescent="0.25">
      <c r="J112" s="52"/>
      <c r="K112" s="52"/>
      <c r="L112" s="52"/>
      <c r="M112" s="53"/>
      <c r="N112" s="54"/>
      <c r="O112" s="55"/>
      <c r="P112" s="55"/>
      <c r="Q112" s="55"/>
      <c r="R112" s="56"/>
      <c r="S112" s="57"/>
    </row>
    <row r="113" spans="10:19" x14ac:dyDescent="0.25">
      <c r="J113" s="52"/>
      <c r="K113" s="52"/>
      <c r="L113" s="52"/>
      <c r="M113" s="53"/>
      <c r="N113" s="54"/>
      <c r="O113" s="55"/>
      <c r="P113" s="55"/>
      <c r="Q113" s="55"/>
      <c r="R113" s="56"/>
      <c r="S113" s="57"/>
    </row>
    <row r="114" spans="10:19" x14ac:dyDescent="0.25">
      <c r="J114" s="52"/>
      <c r="K114" s="52"/>
      <c r="L114" s="52"/>
      <c r="M114" s="53"/>
      <c r="N114" s="54"/>
      <c r="O114" s="55"/>
      <c r="P114" s="55"/>
      <c r="Q114" s="55"/>
      <c r="R114" s="56"/>
      <c r="S114" s="57"/>
    </row>
    <row r="115" spans="10:19" x14ac:dyDescent="0.25">
      <c r="J115" s="52"/>
      <c r="K115" s="52"/>
      <c r="L115" s="52"/>
      <c r="M115" s="53"/>
      <c r="N115" s="54"/>
      <c r="O115" s="55"/>
      <c r="P115" s="55"/>
      <c r="Q115" s="55"/>
      <c r="R115" s="56"/>
      <c r="S115" s="57"/>
    </row>
    <row r="116" spans="10:19" x14ac:dyDescent="0.25">
      <c r="J116" s="52"/>
      <c r="K116" s="52"/>
      <c r="L116" s="52"/>
      <c r="M116" s="53"/>
      <c r="N116" s="54"/>
      <c r="O116" s="55"/>
      <c r="P116" s="55"/>
      <c r="Q116" s="55"/>
      <c r="R116" s="56"/>
      <c r="S116" s="57"/>
    </row>
    <row r="117" spans="10:19" x14ac:dyDescent="0.25">
      <c r="J117" s="52"/>
      <c r="K117" s="52"/>
      <c r="L117" s="52"/>
      <c r="M117" s="53"/>
      <c r="N117" s="54"/>
      <c r="O117" s="55"/>
      <c r="P117" s="55"/>
      <c r="Q117" s="55"/>
      <c r="R117" s="56"/>
      <c r="S117" s="57"/>
    </row>
    <row r="118" spans="10:19" x14ac:dyDescent="0.25">
      <c r="J118" s="52"/>
      <c r="K118" s="52"/>
      <c r="L118" s="52"/>
      <c r="M118" s="53"/>
      <c r="N118" s="54"/>
      <c r="O118" s="55"/>
      <c r="P118" s="55"/>
      <c r="Q118" s="55"/>
      <c r="R118" s="56"/>
      <c r="S118" s="57"/>
    </row>
    <row r="119" spans="10:19" x14ac:dyDescent="0.25">
      <c r="J119" s="52"/>
      <c r="K119" s="52"/>
      <c r="L119" s="52"/>
      <c r="M119" s="53"/>
      <c r="N119" s="54"/>
      <c r="O119" s="55"/>
      <c r="P119" s="55"/>
      <c r="Q119" s="55"/>
      <c r="R119" s="56"/>
      <c r="S119" s="57"/>
    </row>
    <row r="120" spans="10:19" x14ac:dyDescent="0.25">
      <c r="J120" s="52"/>
      <c r="K120" s="52"/>
      <c r="L120" s="52"/>
      <c r="M120" s="53"/>
      <c r="N120" s="54"/>
      <c r="O120" s="55"/>
      <c r="P120" s="55"/>
      <c r="Q120" s="55"/>
      <c r="R120" s="56"/>
      <c r="S120" s="57"/>
    </row>
    <row r="121" spans="10:19" x14ac:dyDescent="0.25">
      <c r="J121" s="52"/>
      <c r="K121" s="52"/>
      <c r="L121" s="52"/>
      <c r="M121" s="53"/>
      <c r="N121" s="54"/>
      <c r="O121" s="55"/>
      <c r="P121" s="55"/>
      <c r="Q121" s="55"/>
      <c r="R121" s="56"/>
      <c r="S121" s="57"/>
    </row>
    <row r="122" spans="10:19" x14ac:dyDescent="0.25">
      <c r="J122" s="52"/>
      <c r="K122" s="52"/>
      <c r="L122" s="52"/>
      <c r="M122" s="53"/>
      <c r="N122" s="54"/>
      <c r="O122" s="55"/>
      <c r="P122" s="55"/>
      <c r="Q122" s="55"/>
      <c r="R122" s="56"/>
      <c r="S122" s="57"/>
    </row>
    <row r="123" spans="10:19" x14ac:dyDescent="0.25">
      <c r="J123" s="52"/>
      <c r="K123" s="52"/>
      <c r="L123" s="52"/>
      <c r="M123" s="53"/>
      <c r="N123" s="54"/>
      <c r="O123" s="55"/>
      <c r="P123" s="55"/>
      <c r="Q123" s="55"/>
      <c r="R123" s="56"/>
      <c r="S123" s="57"/>
    </row>
  </sheetData>
  <mergeCells count="2">
    <mergeCell ref="O9:S9"/>
    <mergeCell ref="J9:N9"/>
  </mergeCells>
  <pageMargins left="0.74803149606299213" right="0.74803149606299213" top="0.98425196850393704" bottom="0.98425196850393704" header="0.51181102362204722" footer="0.51181102362204722"/>
  <pageSetup paperSize="9" scale="58" firstPageNumber="0" orientation="portrait" r:id="rId1"/>
  <headerFooter alignWithMargins="0">
    <oddFooter>Strona &amp;P z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zestawienie okien</vt:lpstr>
      <vt:lpstr>Excel_BuiltIn__FilterDatabase_1</vt:lpstr>
      <vt:lpstr>'zestawienie okien'!Obszar_wydruku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Okińczyc</dc:creator>
  <cp:lastModifiedBy>Anna Okińczyc</cp:lastModifiedBy>
  <cp:lastPrinted>2017-03-13T15:24:52Z</cp:lastPrinted>
  <dcterms:created xsi:type="dcterms:W3CDTF">2016-12-15T10:44:22Z</dcterms:created>
  <dcterms:modified xsi:type="dcterms:W3CDTF">2017-03-13T15:24:57Z</dcterms:modified>
</cp:coreProperties>
</file>